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2120" windowHeight="9120" tabRatio="876" activeTab="3"/>
  </bookViews>
  <sheets>
    <sheet name="Nevezés" sheetId="1" r:id="rId1"/>
    <sheet name="Pontozás" sheetId="2" r:id="rId2"/>
    <sheet name="Eredmények" sheetId="3" r:id="rId3"/>
    <sheet name="Eredmények ABC sorrendben" sheetId="4" r:id="rId4"/>
  </sheets>
  <definedNames>
    <definedName name="_xlnm._FilterDatabase" localSheetId="2" hidden="1">'Eredmények'!$A$1:$F$501</definedName>
    <definedName name="_xlnm._FilterDatabase" localSheetId="0" hidden="1">'Nevezés'!$A$1:$H$501</definedName>
    <definedName name="_xlnm.Print_Titles" localSheetId="2">'Eredmények'!$1:$1</definedName>
    <definedName name="_xlnm.Print_Titles" localSheetId="3">'Eredmények ABC sorrendben'!$1:$1</definedName>
    <definedName name="_xlnm.Print_Titles" localSheetId="0">'Nevezés'!$1:$1</definedName>
    <definedName name="_xlnm.Print_Titles" localSheetId="1">'Pontozás'!$1:$2</definedName>
    <definedName name="_xlnm.Print_Area" localSheetId="3">'Eredmények ABC sorrendben'!$A$1:$F$347</definedName>
  </definedNames>
  <calcPr fullCalcOnLoad="1"/>
</workbook>
</file>

<file path=xl/sharedStrings.xml><?xml version="1.0" encoding="utf-8"?>
<sst xmlns="http://schemas.openxmlformats.org/spreadsheetml/2006/main" count="2827" uniqueCount="365">
  <si>
    <t>Sorszám</t>
  </si>
  <si>
    <t>Borfajta</t>
  </si>
  <si>
    <t>Évjárat</t>
  </si>
  <si>
    <t>Pontozóbírák</t>
  </si>
  <si>
    <t>Díjazás</t>
  </si>
  <si>
    <t>Bortermelő neve</t>
  </si>
  <si>
    <t>Bortermelő címe</t>
  </si>
  <si>
    <t>Átlag</t>
  </si>
  <si>
    <t>Fizetve</t>
  </si>
  <si>
    <t>Olaszrizling</t>
  </si>
  <si>
    <t>Kormos Károly</t>
  </si>
  <si>
    <t>I/1</t>
  </si>
  <si>
    <t>I/2</t>
  </si>
  <si>
    <t>I/3</t>
  </si>
  <si>
    <t>II/1</t>
  </si>
  <si>
    <t>II/2</t>
  </si>
  <si>
    <t>III/1</t>
  </si>
  <si>
    <t>III/2</t>
  </si>
  <si>
    <t>III/3</t>
  </si>
  <si>
    <t>IV/1</t>
  </si>
  <si>
    <t>IV/2</t>
  </si>
  <si>
    <t>IV/3</t>
  </si>
  <si>
    <t>V/2</t>
  </si>
  <si>
    <t>V/1</t>
  </si>
  <si>
    <t>V/3</t>
  </si>
  <si>
    <t>Nagy Géza</t>
  </si>
  <si>
    <t>Sárisáp</t>
  </si>
  <si>
    <t>Cserszegi fűszeres</t>
  </si>
  <si>
    <t>Vegyes fehér</t>
  </si>
  <si>
    <t>Származási hely</t>
  </si>
  <si>
    <t>Annavölgy</t>
  </si>
  <si>
    <t>Tata</t>
  </si>
  <si>
    <t>Batári Gábor</t>
  </si>
  <si>
    <t>Máriahalom</t>
  </si>
  <si>
    <t>Siller</t>
  </si>
  <si>
    <t>Gyöngyös</t>
  </si>
  <si>
    <t>Félszáraz</t>
  </si>
  <si>
    <t>Zweigelt</t>
  </si>
  <si>
    <t>Zöldveltelíni</t>
  </si>
  <si>
    <t>Kesztölc</t>
  </si>
  <si>
    <t>Ifj. Vitek János</t>
  </si>
  <si>
    <t>Száraz</t>
  </si>
  <si>
    <t>Budajenő</t>
  </si>
  <si>
    <t>Vitekné Sitku Mária</t>
  </si>
  <si>
    <t>Sauvignon Blanc</t>
  </si>
  <si>
    <t>Cabernet Sauvignon Barryque</t>
  </si>
  <si>
    <t>Vitek János</t>
  </si>
  <si>
    <t>Merlot</t>
  </si>
  <si>
    <t>Cabernet Sauvignon Rozé</t>
  </si>
  <si>
    <t>Gregor Ferenc</t>
  </si>
  <si>
    <t>Epöl</t>
  </si>
  <si>
    <t>Zweigelt-Kékfrankos Rozé</t>
  </si>
  <si>
    <t>Major Róbert</t>
  </si>
  <si>
    <t>Csolnok</t>
  </si>
  <si>
    <t>Müller-Thurgau</t>
  </si>
  <si>
    <t>Müller-Thurgau/1</t>
  </si>
  <si>
    <t>Müller-Thurgau/2</t>
  </si>
  <si>
    <t>Németh Ferenc</t>
  </si>
  <si>
    <t>Rizlingszilváni</t>
  </si>
  <si>
    <t>Vegyes vörös</t>
  </si>
  <si>
    <t>Varga Fábián</t>
  </si>
  <si>
    <t>Saszla</t>
  </si>
  <si>
    <t>Vegyes rozé</t>
  </si>
  <si>
    <t>Zengő</t>
  </si>
  <si>
    <t>Mayer István</t>
  </si>
  <si>
    <t>Kékfrankos</t>
  </si>
  <si>
    <t>Szeiler Mihály</t>
  </si>
  <si>
    <t>Zweigelt-Kékfrankos Cuvée</t>
  </si>
  <si>
    <t>Jánosi József</t>
  </si>
  <si>
    <t>Kékfrankos Zwigeltrose2009</t>
  </si>
  <si>
    <t>Félédes</t>
  </si>
  <si>
    <t>Bartus Gyula</t>
  </si>
  <si>
    <t>Bokros Gáborné</t>
  </si>
  <si>
    <t>Zweigelt - kékfrankos Siller</t>
  </si>
  <si>
    <t>Bokros Gábor</t>
  </si>
  <si>
    <t>Tácsik Nándor</t>
  </si>
  <si>
    <t>Mike Gyula</t>
  </si>
  <si>
    <t>Kékfrankos-Zweigelt rozé</t>
  </si>
  <si>
    <t>Mike Hajnalka</t>
  </si>
  <si>
    <t>Bitter László</t>
  </si>
  <si>
    <t>Tokod</t>
  </si>
  <si>
    <t>Czuth János</t>
  </si>
  <si>
    <t>Czuth Péter</t>
  </si>
  <si>
    <t>Nebehaj Ferenc</t>
  </si>
  <si>
    <t>Neszmély</t>
  </si>
  <si>
    <t>Vegyes</t>
  </si>
  <si>
    <t>Süveges Flórián</t>
  </si>
  <si>
    <t>Barics László</t>
  </si>
  <si>
    <t>Pilismarót</t>
  </si>
  <si>
    <t>Cabernet Sauvinon</t>
  </si>
  <si>
    <t>Sopron</t>
  </si>
  <si>
    <t>Novaj</t>
  </si>
  <si>
    <t>Cabernet 6:4 házasítás</t>
  </si>
  <si>
    <t>Sopron-Novaj</t>
  </si>
  <si>
    <t>Szolnoki László</t>
  </si>
  <si>
    <t>Oportó Zwigelt</t>
  </si>
  <si>
    <t>Juhfark</t>
  </si>
  <si>
    <t>Mali Sándor</t>
  </si>
  <si>
    <t>Varga Zoltán</t>
  </si>
  <si>
    <t>Negyed</t>
  </si>
  <si>
    <t>Szentpéter</t>
  </si>
  <si>
    <t>Muzsla</t>
  </si>
  <si>
    <t>Varga Károly</t>
  </si>
  <si>
    <t>Pálava</t>
  </si>
  <si>
    <t xml:space="preserve">Papp Vilmos </t>
  </si>
  <si>
    <t>Eger</t>
  </si>
  <si>
    <t>Szatai Ferenc</t>
  </si>
  <si>
    <t>Motesiczki Ottó</t>
  </si>
  <si>
    <t>Tök</t>
  </si>
  <si>
    <t>Édes</t>
  </si>
  <si>
    <t>Varga József- Józsefné</t>
  </si>
  <si>
    <t>Cabernet Sauvignon</t>
  </si>
  <si>
    <t>Kékfrankos-merlo Baric Cuvée</t>
  </si>
  <si>
    <t>2003  Múzeális</t>
  </si>
  <si>
    <t>Chardonney</t>
  </si>
  <si>
    <t>1996 Múzeális</t>
  </si>
  <si>
    <t>Irsai Olivér</t>
  </si>
  <si>
    <t>Savignon Blan Késői szüret</t>
  </si>
  <si>
    <t>Szabó László</t>
  </si>
  <si>
    <t>Dorog</t>
  </si>
  <si>
    <t>Cabernet Sauvignon Siller</t>
  </si>
  <si>
    <t>Strbik Ferenc</t>
  </si>
  <si>
    <t>Pilisszántó</t>
  </si>
  <si>
    <t>Zenit</t>
  </si>
  <si>
    <t>Gula Béla</t>
  </si>
  <si>
    <t>Piliscsév</t>
  </si>
  <si>
    <t>Hermann Szilárd</t>
  </si>
  <si>
    <t>Szekszárd</t>
  </si>
  <si>
    <t>Madarász István</t>
  </si>
  <si>
    <t>Szürkebarát</t>
  </si>
  <si>
    <t>Nagytálya</t>
  </si>
  <si>
    <t>Cab.Sav.-Cab.Franc.-Merlot Cuvée</t>
  </si>
  <si>
    <t>Silling Győző</t>
  </si>
  <si>
    <t>Cab.Sav.-Cab.Franc. Cuvée</t>
  </si>
  <si>
    <t>Faragó László</t>
  </si>
  <si>
    <t>Ottonel Muskotály</t>
  </si>
  <si>
    <t>Abasár</t>
  </si>
  <si>
    <t>Burgundi Rozé</t>
  </si>
  <si>
    <t>Balatonfelvidék</t>
  </si>
  <si>
    <t>Legény Ferenc</t>
  </si>
  <si>
    <t>Dimitrov László</t>
  </si>
  <si>
    <t>Merlot barrique</t>
  </si>
  <si>
    <t xml:space="preserve">Zsolnay József </t>
  </si>
  <si>
    <t>Soláry István</t>
  </si>
  <si>
    <t>Nagysáp</t>
  </si>
  <si>
    <t>Pinot Noir</t>
  </si>
  <si>
    <t>Pinot Noir rozé</t>
  </si>
  <si>
    <t>Zweigelt rozé</t>
  </si>
  <si>
    <t>Kékfrankos-Zweigelt cuvée</t>
  </si>
  <si>
    <t>Bán László</t>
  </si>
  <si>
    <t>Tóth Szilárd Ferenc</t>
  </si>
  <si>
    <t>Dág</t>
  </si>
  <si>
    <t>Demjén</t>
  </si>
  <si>
    <t>Üveges István</t>
  </si>
  <si>
    <t>Cabernet Franc</t>
  </si>
  <si>
    <t>Chardonney-Jégbor</t>
  </si>
  <si>
    <t>Cab.sav.-kékfrankos Cuvée</t>
  </si>
  <si>
    <t>Selmeczi János</t>
  </si>
  <si>
    <t>Kocsis József</t>
  </si>
  <si>
    <t>Olaszrizling-Chardonney cuvée</t>
  </si>
  <si>
    <t>Trexler Mihály</t>
  </si>
  <si>
    <t>Cab.Franc</t>
  </si>
  <si>
    <t>Trexler Balázs</t>
  </si>
  <si>
    <t>Királyleányka</t>
  </si>
  <si>
    <t>Telki</t>
  </si>
  <si>
    <t>Gombola Gábor</t>
  </si>
  <si>
    <t>Gombola Géza</t>
  </si>
  <si>
    <t>Markaz</t>
  </si>
  <si>
    <t>Felszáraz</t>
  </si>
  <si>
    <t>Cab.sav-rubintos cuvée</t>
  </si>
  <si>
    <t>Halmágyi Péter</t>
  </si>
  <si>
    <t>Mülhamer Mihály</t>
  </si>
  <si>
    <t>Kékfrankos rozé</t>
  </si>
  <si>
    <t>Tramini</t>
  </si>
  <si>
    <t xml:space="preserve">Kiss János </t>
  </si>
  <si>
    <t>Bajna</t>
  </si>
  <si>
    <t>Nagyréde</t>
  </si>
  <si>
    <t>Gergely Gábor</t>
  </si>
  <si>
    <t>Csolnok XII. akna</t>
  </si>
  <si>
    <t>Csada Ferenc</t>
  </si>
  <si>
    <t>Esztergom</t>
  </si>
  <si>
    <t>Blauburger</t>
  </si>
  <si>
    <t>Berze Ignác</t>
  </si>
  <si>
    <t xml:space="preserve">Cabernet Sauvignon </t>
  </si>
  <si>
    <t>Havrancsik Tibor</t>
  </si>
  <si>
    <t>Mogyorósbánya</t>
  </si>
  <si>
    <t>Hévizi Pál</t>
  </si>
  <si>
    <t>Süveges János</t>
  </si>
  <si>
    <t>Hampl Béla</t>
  </si>
  <si>
    <t>Ezerjó</t>
  </si>
  <si>
    <t>Bianca</t>
  </si>
  <si>
    <t>Dékány József</t>
  </si>
  <si>
    <t>Szőgyén</t>
  </si>
  <si>
    <t>Svajcer István</t>
  </si>
  <si>
    <t>Kékoportó</t>
  </si>
  <si>
    <t>Aurélius</t>
  </si>
  <si>
    <t>Stégmár Ferenc</t>
  </si>
  <si>
    <t>Moncz Vilmos</t>
  </si>
  <si>
    <t>Alibernet</t>
  </si>
  <si>
    <t>Halász Norbert</t>
  </si>
  <si>
    <t>Devin</t>
  </si>
  <si>
    <t>Olaszrizling Késői szüret</t>
  </si>
  <si>
    <t>Simonka Gyula</t>
  </si>
  <si>
    <t>Szentlőrinci</t>
  </si>
  <si>
    <t>Simonka Valjent pincészet</t>
  </si>
  <si>
    <t>Pinot Blanc</t>
  </si>
  <si>
    <t>Rajnai Rizling</t>
  </si>
  <si>
    <t>Zalaba László</t>
  </si>
  <si>
    <t>Peszeki Leányka</t>
  </si>
  <si>
    <t>Szalai József</t>
  </si>
  <si>
    <t>Vágvölgyi Zoltán</t>
  </si>
  <si>
    <t>Csákvári Viktor</t>
  </si>
  <si>
    <t>Zöldveltelíni Hóbor</t>
  </si>
  <si>
    <t>Vágvölgyi József</t>
  </si>
  <si>
    <t>Kovács Gyula</t>
  </si>
  <si>
    <t>Petrik Tamás</t>
  </si>
  <si>
    <t>Zalaba István</t>
  </si>
  <si>
    <t>Szórád Ágoston</t>
  </si>
  <si>
    <t>Simon Sándor</t>
  </si>
  <si>
    <t>Kollár Sándor</t>
  </si>
  <si>
    <t>Dunaszentmiklós</t>
  </si>
  <si>
    <t>Felvidék</t>
  </si>
  <si>
    <t>Göndös József</t>
  </si>
  <si>
    <t>Piliscsaba</t>
  </si>
  <si>
    <t>Pinot noir</t>
  </si>
  <si>
    <t>Pinot noir rozé</t>
  </si>
  <si>
    <t>Egri leányka</t>
  </si>
  <si>
    <t>Domoszló</t>
  </si>
  <si>
    <t>Simon Miklós</t>
  </si>
  <si>
    <t>Bartha Miklós</t>
  </si>
  <si>
    <t xml:space="preserve">Chardonney </t>
  </si>
  <si>
    <t>Etyek</t>
  </si>
  <si>
    <t>Cabernet Sauvignon rozé</t>
  </si>
  <si>
    <t>Gáll József</t>
  </si>
  <si>
    <t>Mátra</t>
  </si>
  <si>
    <t>Portugése</t>
  </si>
  <si>
    <t>Noszvaj</t>
  </si>
  <si>
    <t>Gáll Erika</t>
  </si>
  <si>
    <t>Kis Csaba</t>
  </si>
  <si>
    <t>Chardonney barrique</t>
  </si>
  <si>
    <t>Cabernet sauvignon</t>
  </si>
  <si>
    <t>Huszár Károly</t>
  </si>
  <si>
    <t>Nyergesi Ferenc</t>
  </si>
  <si>
    <t>Nyergesújfalu</t>
  </si>
  <si>
    <t>Gurgulits Mihály</t>
  </si>
  <si>
    <t>Kovács Károly</t>
  </si>
  <si>
    <t>Nyergesi Rezső</t>
  </si>
  <si>
    <t>Nyergesi László</t>
  </si>
  <si>
    <t>Balaton-kesztölc</t>
  </si>
  <si>
    <t>olaszrizling</t>
  </si>
  <si>
    <t>Balaton</t>
  </si>
  <si>
    <t>Friedrich József</t>
  </si>
  <si>
    <t>Kanóczki Lajos</t>
  </si>
  <si>
    <t>Olaszrizling-Chardonney Irsa Olivér cuvée</t>
  </si>
  <si>
    <t>Türk János</t>
  </si>
  <si>
    <t>Pilisvörösvár</t>
  </si>
  <si>
    <t>Merlot Cabernet Cuvée</t>
  </si>
  <si>
    <t>Cabernet sav.-Merlot cuvée</t>
  </si>
  <si>
    <t>Pelczer Júlia Katalin</t>
  </si>
  <si>
    <t>Chardonney-savignon b.cuvée</t>
  </si>
  <si>
    <t>Vörös Cuvée</t>
  </si>
  <si>
    <t>Kanoczki János</t>
  </si>
  <si>
    <t>Tát</t>
  </si>
  <si>
    <t>Solymosi Attila</t>
  </si>
  <si>
    <t>Néró</t>
  </si>
  <si>
    <t>Bikavér</t>
  </si>
  <si>
    <t>Syrah</t>
  </si>
  <si>
    <t>Rajky Melinda</t>
  </si>
  <si>
    <t>Scheller Henrik</t>
  </si>
  <si>
    <t>Savignon blanc</t>
  </si>
  <si>
    <t>Cabernet-Merlot cuvée</t>
  </si>
  <si>
    <t>Sax  József</t>
  </si>
  <si>
    <t>Vas Zoltán</t>
  </si>
  <si>
    <t>Házas fehér</t>
  </si>
  <si>
    <t>Üveges József</t>
  </si>
  <si>
    <t>Verbó László</t>
  </si>
  <si>
    <t>Mali Ferenc</t>
  </si>
  <si>
    <t>Dieter Eifler</t>
  </si>
  <si>
    <t>Vinklárik László</t>
  </si>
  <si>
    <t>Hargitai János</t>
  </si>
  <si>
    <t>Úny</t>
  </si>
  <si>
    <t>Kövidinka-kékfrankos cuvée rozé</t>
  </si>
  <si>
    <t xml:space="preserve">Saszla </t>
  </si>
  <si>
    <t>Nagy Sándor</t>
  </si>
  <si>
    <t>Esztergom-Kertváros</t>
  </si>
  <si>
    <t>Süveg István</t>
  </si>
  <si>
    <t>Szomód</t>
  </si>
  <si>
    <t>Ifj. Gódor István</t>
  </si>
  <si>
    <t>Zalagyöngye</t>
  </si>
  <si>
    <t>Wibling József</t>
  </si>
  <si>
    <t>Piros szlanka</t>
  </si>
  <si>
    <t>Wibling Józsefné</t>
  </si>
  <si>
    <t>Wieszt Róbert</t>
  </si>
  <si>
    <t>Id. Gódor István</t>
  </si>
  <si>
    <t>Marcsó József</t>
  </si>
  <si>
    <t>Lovász Csaba</t>
  </si>
  <si>
    <t>Pallagi Tibor</t>
  </si>
  <si>
    <t xml:space="preserve">Babocsai Ervin </t>
  </si>
  <si>
    <t>Furmint Hárslevelű</t>
  </si>
  <si>
    <t>Szerencs</t>
  </si>
  <si>
    <t>Cabernet franc rozé</t>
  </si>
  <si>
    <t>Szuki Ferenc</t>
  </si>
  <si>
    <t>Bereczki Csaba</t>
  </si>
  <si>
    <t>Kalocsai Imre</t>
  </si>
  <si>
    <t>Kékrfankos-Zweigelt cuvée rozé</t>
  </si>
  <si>
    <t>Balog János</t>
  </si>
  <si>
    <t>Bercsényi László</t>
  </si>
  <si>
    <t>Góra Ferenc</t>
  </si>
  <si>
    <t>Kéménd</t>
  </si>
  <si>
    <t>Leányka</t>
  </si>
  <si>
    <t>Mocsi János</t>
  </si>
  <si>
    <t>Rubintos</t>
  </si>
  <si>
    <t>Pap Sándor</t>
  </si>
  <si>
    <t>Zweigelt-Kékfrankos-Bíborkadarka Cuvée</t>
  </si>
  <si>
    <t xml:space="preserve">Savignon Blanc </t>
  </si>
  <si>
    <t>Mirk András</t>
  </si>
  <si>
    <t>Syrah Rozé</t>
  </si>
  <si>
    <t>Sauvignon blanc</t>
  </si>
  <si>
    <t>Horváth Kálmán</t>
  </si>
  <si>
    <t xml:space="preserve">Félszáraz </t>
  </si>
  <si>
    <t>Kései szüret</t>
  </si>
  <si>
    <t>Vegyes Siller</t>
  </si>
  <si>
    <t>Garamkövesd</t>
  </si>
  <si>
    <t>Pinot noire</t>
  </si>
  <si>
    <t>Cséplő Béla</t>
  </si>
  <si>
    <t>Kisújfalu</t>
  </si>
  <si>
    <t>Fehér burgundi</t>
  </si>
  <si>
    <t>Kovács Imre</t>
  </si>
  <si>
    <t>Nyitra</t>
  </si>
  <si>
    <t>Hacskó György</t>
  </si>
  <si>
    <t>Benyó Mihály</t>
  </si>
  <si>
    <t>Stugel Péter</t>
  </si>
  <si>
    <t>Piros Veltelíni</t>
  </si>
  <si>
    <t>Moravcsik László</t>
  </si>
  <si>
    <t>Morva Muskotály</t>
  </si>
  <si>
    <t>Stugel Miklós</t>
  </si>
  <si>
    <t>Nizl József</t>
  </si>
  <si>
    <t>Nemcinany</t>
  </si>
  <si>
    <t>Svec Antal</t>
  </si>
  <si>
    <t>Chardonney kései szüret</t>
  </si>
  <si>
    <t>félszáraz</t>
  </si>
  <si>
    <t>Pukanec</t>
  </si>
  <si>
    <t>Szabó József</t>
  </si>
  <si>
    <t>Male Kozmalovce</t>
  </si>
  <si>
    <t>Alibernet Kései Szüret</t>
  </si>
  <si>
    <t>Male Kozmalovec</t>
  </si>
  <si>
    <t>André</t>
  </si>
  <si>
    <t>Jankela Stefán</t>
  </si>
  <si>
    <t>Hudák József</t>
  </si>
  <si>
    <t>Pisár István</t>
  </si>
  <si>
    <t>Kalná nad hronom</t>
  </si>
  <si>
    <t>Trencsényi Csaba</t>
  </si>
  <si>
    <t>Dureska Zoltán</t>
  </si>
  <si>
    <t>Valkovics Ferenc</t>
  </si>
  <si>
    <t>Male Vozokany</t>
  </si>
  <si>
    <t>Mília</t>
  </si>
  <si>
    <t>Svec Stanislav</t>
  </si>
  <si>
    <t>II/3</t>
  </si>
  <si>
    <t xml:space="preserve"> </t>
  </si>
  <si>
    <t>Ezüstérem</t>
  </si>
  <si>
    <t/>
  </si>
  <si>
    <t>Bronzérem</t>
  </si>
  <si>
    <t>Oklevél</t>
  </si>
  <si>
    <t>Aranyérem</t>
  </si>
  <si>
    <t>Kékfrankos Zwigeltrose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</si>
</sst>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&quot;Ft&quot;"/>
  </numFmts>
  <fonts count="2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name val="Bookman Old Style"/>
      <family val="1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2" fontId="3" fillId="24" borderId="21" xfId="0" applyNumberFormat="1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0" fontId="1" fillId="25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26" borderId="13" xfId="0" applyFont="1" applyFill="1" applyBorder="1" applyAlignment="1">
      <alignment vertical="center" wrapText="1"/>
    </xf>
    <xf numFmtId="2" fontId="3" fillId="24" borderId="2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26" borderId="12" xfId="0" applyNumberFormat="1" applyFont="1" applyFill="1" applyBorder="1" applyAlignment="1">
      <alignment horizontal="center" vertical="center" wrapText="1"/>
    </xf>
    <xf numFmtId="2" fontId="1" fillId="26" borderId="15" xfId="0" applyNumberFormat="1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3" fillId="24" borderId="2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1" fontId="1" fillId="0" borderId="31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65" fontId="1" fillId="25" borderId="27" xfId="0" applyNumberFormat="1" applyFont="1" applyFill="1" applyBorder="1" applyAlignment="1">
      <alignment vertical="center" wrapText="1"/>
    </xf>
    <xf numFmtId="165" fontId="1" fillId="25" borderId="25" xfId="0" applyNumberFormat="1" applyFont="1" applyFill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165" fontId="22" fillId="25" borderId="2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64" fontId="21" fillId="24" borderId="36" xfId="0" applyNumberFormat="1" applyFont="1" applyFill="1" applyBorder="1" applyAlignment="1">
      <alignment horizontal="center" vertical="center" wrapText="1"/>
    </xf>
    <xf numFmtId="164" fontId="21" fillId="24" borderId="1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4" fontId="21" fillId="4" borderId="15" xfId="0" applyNumberFormat="1" applyFont="1" applyFill="1" applyBorder="1" applyAlignment="1">
      <alignment horizontal="center" vertical="center" wrapText="1"/>
    </xf>
    <xf numFmtId="164" fontId="1" fillId="4" borderId="33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164" fontId="21" fillId="23" borderId="37" xfId="0" applyNumberFormat="1" applyFont="1" applyFill="1" applyBorder="1" applyAlignment="1">
      <alignment horizontal="center" vertical="center" wrapText="1"/>
    </xf>
    <xf numFmtId="164" fontId="21" fillId="23" borderId="15" xfId="0" applyNumberFormat="1" applyFont="1" applyFill="1" applyBorder="1" applyAlignment="1">
      <alignment horizontal="center" vertical="center" wrapText="1"/>
    </xf>
    <xf numFmtId="164" fontId="1" fillId="23" borderId="38" xfId="0" applyNumberFormat="1" applyFont="1" applyFill="1" applyBorder="1" applyAlignment="1">
      <alignment horizontal="center" vertical="center" wrapText="1"/>
    </xf>
    <xf numFmtId="164" fontId="1" fillId="23" borderId="33" xfId="0" applyNumberFormat="1" applyFont="1" applyFill="1" applyBorder="1" applyAlignment="1">
      <alignment horizontal="center" vertical="center" wrapText="1"/>
    </xf>
    <xf numFmtId="164" fontId="1" fillId="23" borderId="29" xfId="0" applyNumberFormat="1" applyFont="1" applyFill="1" applyBorder="1" applyAlignment="1">
      <alignment horizontal="center" vertical="center" wrapText="1"/>
    </xf>
    <xf numFmtId="164" fontId="1" fillId="23" borderId="12" xfId="0" applyNumberFormat="1" applyFont="1" applyFill="1" applyBorder="1" applyAlignment="1">
      <alignment horizontal="center" vertical="center" wrapText="1"/>
    </xf>
    <xf numFmtId="164" fontId="1" fillId="23" borderId="37" xfId="0" applyNumberFormat="1" applyFont="1" applyFill="1" applyBorder="1" applyAlignment="1">
      <alignment horizontal="center" vertical="center" wrapText="1"/>
    </xf>
    <xf numFmtId="164" fontId="1" fillId="23" borderId="15" xfId="0" applyNumberFormat="1" applyFont="1" applyFill="1" applyBorder="1" applyAlignment="1">
      <alignment horizontal="center" vertical="center" wrapText="1"/>
    </xf>
    <xf numFmtId="164" fontId="1" fillId="23" borderId="0" xfId="0" applyNumberFormat="1" applyFont="1" applyFill="1" applyAlignment="1">
      <alignment horizontal="center" vertical="center" wrapText="1"/>
    </xf>
    <xf numFmtId="164" fontId="21" fillId="5" borderId="15" xfId="0" applyNumberFormat="1" applyFont="1" applyFill="1" applyBorder="1" applyAlignment="1">
      <alignment horizontal="center" vertical="center" wrapText="1"/>
    </xf>
    <xf numFmtId="164" fontId="1" fillId="5" borderId="33" xfId="0" applyNumberFormat="1" applyFont="1" applyFill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15" xfId="0" applyNumberFormat="1" applyFont="1" applyFill="1" applyBorder="1" applyAlignment="1">
      <alignment horizontal="center" vertical="center" wrapText="1"/>
    </xf>
    <xf numFmtId="164" fontId="1" fillId="5" borderId="0" xfId="0" applyNumberFormat="1" applyFont="1" applyFill="1" applyAlignment="1">
      <alignment horizontal="center" vertical="center" wrapText="1"/>
    </xf>
    <xf numFmtId="164" fontId="21" fillId="7" borderId="15" xfId="0" applyNumberFormat="1" applyFont="1" applyFill="1" applyBorder="1" applyAlignment="1">
      <alignment horizontal="center" vertical="center" wrapText="1"/>
    </xf>
    <xf numFmtId="164" fontId="21" fillId="7" borderId="36" xfId="0" applyNumberFormat="1" applyFont="1" applyFill="1" applyBorder="1" applyAlignment="1">
      <alignment horizontal="center" vertical="center" wrapText="1"/>
    </xf>
    <xf numFmtId="164" fontId="1" fillId="7" borderId="33" xfId="0" applyNumberFormat="1" applyFont="1" applyFill="1" applyBorder="1" applyAlignment="1">
      <alignment horizontal="center" vertical="center" wrapText="1"/>
    </xf>
    <xf numFmtId="164" fontId="1" fillId="7" borderId="34" xfId="0" applyNumberFormat="1" applyFont="1" applyFill="1" applyBorder="1" applyAlignment="1">
      <alignment horizontal="center" vertical="center" wrapText="1"/>
    </xf>
    <xf numFmtId="164" fontId="1" fillId="7" borderId="12" xfId="0" applyNumberFormat="1" applyFont="1" applyFill="1" applyBorder="1" applyAlignment="1">
      <alignment horizontal="center" vertical="center" wrapText="1"/>
    </xf>
    <xf numFmtId="164" fontId="1" fillId="7" borderId="35" xfId="0" applyNumberFormat="1" applyFont="1" applyFill="1" applyBorder="1" applyAlignment="1">
      <alignment horizontal="center" vertical="center" wrapText="1"/>
    </xf>
    <xf numFmtId="164" fontId="1" fillId="7" borderId="15" xfId="0" applyNumberFormat="1" applyFont="1" applyFill="1" applyBorder="1" applyAlignment="1">
      <alignment horizontal="center" vertical="center" wrapText="1"/>
    </xf>
    <xf numFmtId="164" fontId="1" fillId="7" borderId="36" xfId="0" applyNumberFormat="1" applyFont="1" applyFill="1" applyBorder="1" applyAlignment="1">
      <alignment horizontal="center" vertical="center" wrapText="1"/>
    </xf>
    <xf numFmtId="164" fontId="1" fillId="7" borderId="0" xfId="0" applyNumberFormat="1" applyFont="1" applyFill="1" applyAlignment="1">
      <alignment horizontal="center" vertical="center" wrapText="1"/>
    </xf>
    <xf numFmtId="164" fontId="16" fillId="23" borderId="29" xfId="0" applyNumberFormat="1" applyFont="1" applyFill="1" applyBorder="1" applyAlignment="1">
      <alignment horizontal="center" vertical="center" wrapText="1"/>
    </xf>
    <xf numFmtId="164" fontId="16" fillId="23" borderId="12" xfId="0" applyNumberFormat="1" applyFont="1" applyFill="1" applyBorder="1" applyAlignment="1">
      <alignment horizontal="center" vertical="center" wrapText="1"/>
    </xf>
    <xf numFmtId="164" fontId="16" fillId="4" borderId="12" xfId="0" applyNumberFormat="1" applyFont="1" applyFill="1" applyBorder="1" applyAlignment="1">
      <alignment horizontal="center" vertical="center" wrapText="1"/>
    </xf>
    <xf numFmtId="164" fontId="16" fillId="7" borderId="12" xfId="0" applyNumberFormat="1" applyFont="1" applyFill="1" applyBorder="1" applyAlignment="1">
      <alignment horizontal="center" vertical="center" wrapText="1"/>
    </xf>
    <xf numFmtId="164" fontId="16" fillId="7" borderId="35" xfId="0" applyNumberFormat="1" applyFont="1" applyFill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1" fontId="16" fillId="2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4" fontId="20" fillId="5" borderId="12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1" fontId="1" fillId="0" borderId="42" xfId="0" applyNumberFormat="1" applyFont="1" applyBorder="1" applyAlignment="1">
      <alignment vertical="center" wrapText="1"/>
    </xf>
    <xf numFmtId="2" fontId="1" fillId="0" borderId="4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64" fontId="21" fillId="24" borderId="43" xfId="0" applyNumberFormat="1" applyFont="1" applyFill="1" applyBorder="1" applyAlignment="1">
      <alignment horizontal="center" vertical="center" wrapText="1"/>
    </xf>
    <xf numFmtId="164" fontId="21" fillId="24" borderId="44" xfId="0" applyNumberFormat="1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1" fontId="21" fillId="25" borderId="47" xfId="0" applyNumberFormat="1" applyFont="1" applyFill="1" applyBorder="1" applyAlignment="1">
      <alignment horizontal="center" vertical="center" wrapText="1"/>
    </xf>
    <xf numFmtId="1" fontId="21" fillId="25" borderId="4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1"/>
  <sheetViews>
    <sheetView zoomScalePageLayoutView="0" workbookViewId="0" topLeftCell="A1">
      <pane ySplit="1" topLeftCell="BM272" activePane="bottomLeft" state="frozen"/>
      <selection pane="topLeft" activeCell="A1" sqref="A1"/>
      <selection pane="bottomLeft" activeCell="A259" sqref="A259"/>
    </sheetView>
  </sheetViews>
  <sheetFormatPr defaultColWidth="9.140625" defaultRowHeight="12.75"/>
  <cols>
    <col min="1" max="1" width="9.57421875" style="1" customWidth="1"/>
    <col min="2" max="2" width="28.28125" style="3" customWidth="1"/>
    <col min="3" max="3" width="28.421875" style="3" customWidth="1"/>
    <col min="4" max="4" width="22.28125" style="3" customWidth="1"/>
    <col min="5" max="5" width="7.140625" style="1" customWidth="1"/>
    <col min="6" max="6" width="10.7109375" style="3" hidden="1" customWidth="1"/>
    <col min="7" max="7" width="18.57421875" style="76" hidden="1" customWidth="1"/>
    <col min="8" max="8" width="11.00390625" style="3" hidden="1" customWidth="1"/>
    <col min="9" max="9" width="27.8515625" style="3" customWidth="1"/>
    <col min="10" max="16384" width="8.8515625" style="3" customWidth="1"/>
  </cols>
  <sheetData>
    <row r="1" spans="1:7" s="70" customFormat="1" ht="21" customHeight="1" thickBot="1">
      <c r="A1" s="66" t="s">
        <v>0</v>
      </c>
      <c r="B1" s="67" t="s">
        <v>5</v>
      </c>
      <c r="C1" s="67" t="s">
        <v>6</v>
      </c>
      <c r="D1" s="67" t="s">
        <v>1</v>
      </c>
      <c r="E1" s="68" t="s">
        <v>2</v>
      </c>
      <c r="F1" s="69" t="s">
        <v>8</v>
      </c>
      <c r="G1" s="71" t="s">
        <v>29</v>
      </c>
    </row>
    <row r="2" spans="1:8" ht="15">
      <c r="A2" s="2">
        <v>1</v>
      </c>
      <c r="B2" s="59" t="s">
        <v>25</v>
      </c>
      <c r="C2" s="59" t="s">
        <v>26</v>
      </c>
      <c r="D2" s="59" t="s">
        <v>27</v>
      </c>
      <c r="E2" s="60">
        <v>2009</v>
      </c>
      <c r="F2" s="57"/>
      <c r="G2" s="72" t="s">
        <v>31</v>
      </c>
      <c r="H2" s="3" t="s">
        <v>41</v>
      </c>
    </row>
    <row r="3" spans="1:8" ht="15">
      <c r="A3" s="4">
        <v>2</v>
      </c>
      <c r="B3" s="61" t="s">
        <v>25</v>
      </c>
      <c r="C3" s="61" t="s">
        <v>26</v>
      </c>
      <c r="D3" s="61" t="s">
        <v>28</v>
      </c>
      <c r="E3" s="62">
        <v>2008</v>
      </c>
      <c r="F3" s="57"/>
      <c r="G3" s="73" t="s">
        <v>30</v>
      </c>
      <c r="H3" s="3" t="s">
        <v>41</v>
      </c>
    </row>
    <row r="4" spans="1:8" ht="15">
      <c r="A4" s="4">
        <v>3</v>
      </c>
      <c r="B4" s="61" t="s">
        <v>25</v>
      </c>
      <c r="C4" s="61" t="s">
        <v>26</v>
      </c>
      <c r="D4" s="61" t="s">
        <v>28</v>
      </c>
      <c r="E4" s="62">
        <v>2009</v>
      </c>
      <c r="F4" s="57"/>
      <c r="G4" s="73" t="s">
        <v>30</v>
      </c>
      <c r="H4" s="3" t="s">
        <v>41</v>
      </c>
    </row>
    <row r="5" spans="1:8" ht="15">
      <c r="A5" s="4">
        <v>4</v>
      </c>
      <c r="B5" s="61" t="s">
        <v>32</v>
      </c>
      <c r="C5" s="61" t="s">
        <v>33</v>
      </c>
      <c r="D5" s="61" t="s">
        <v>34</v>
      </c>
      <c r="E5" s="62">
        <v>2009</v>
      </c>
      <c r="F5" s="57"/>
      <c r="G5" s="73" t="s">
        <v>35</v>
      </c>
      <c r="H5" s="3" t="s">
        <v>36</v>
      </c>
    </row>
    <row r="6" spans="1:8" ht="15">
      <c r="A6" s="4">
        <v>5</v>
      </c>
      <c r="B6" s="61" t="s">
        <v>32</v>
      </c>
      <c r="C6" s="61" t="s">
        <v>33</v>
      </c>
      <c r="D6" s="61" t="s">
        <v>37</v>
      </c>
      <c r="E6" s="62">
        <v>2009</v>
      </c>
      <c r="F6" s="57"/>
      <c r="G6" s="73" t="s">
        <v>35</v>
      </c>
      <c r="H6" s="3" t="s">
        <v>36</v>
      </c>
    </row>
    <row r="7" spans="1:8" ht="15">
      <c r="A7" s="4">
        <v>6</v>
      </c>
      <c r="B7" s="61" t="s">
        <v>32</v>
      </c>
      <c r="C7" s="61" t="s">
        <v>33</v>
      </c>
      <c r="D7" s="61" t="s">
        <v>38</v>
      </c>
      <c r="E7" s="62">
        <v>2009</v>
      </c>
      <c r="F7" s="57"/>
      <c r="G7" s="73" t="s">
        <v>39</v>
      </c>
      <c r="H7" s="3" t="s">
        <v>36</v>
      </c>
    </row>
    <row r="8" spans="1:8" ht="15">
      <c r="A8" s="4">
        <v>7</v>
      </c>
      <c r="B8" s="61" t="s">
        <v>40</v>
      </c>
      <c r="C8" s="61" t="s">
        <v>26</v>
      </c>
      <c r="D8" s="61" t="s">
        <v>114</v>
      </c>
      <c r="E8" s="62">
        <v>2009</v>
      </c>
      <c r="F8" s="57"/>
      <c r="G8" s="73" t="s">
        <v>42</v>
      </c>
      <c r="H8" s="3" t="s">
        <v>41</v>
      </c>
    </row>
    <row r="9" spans="1:8" ht="15">
      <c r="A9" s="4">
        <v>8</v>
      </c>
      <c r="B9" s="61" t="s">
        <v>40</v>
      </c>
      <c r="C9" s="61" t="s">
        <v>26</v>
      </c>
      <c r="D9" s="61" t="s">
        <v>27</v>
      </c>
      <c r="E9" s="62">
        <v>2009</v>
      </c>
      <c r="F9" s="57"/>
      <c r="G9" s="73" t="s">
        <v>26</v>
      </c>
      <c r="H9" s="3" t="s">
        <v>41</v>
      </c>
    </row>
    <row r="10" spans="1:8" ht="15">
      <c r="A10" s="4">
        <v>9</v>
      </c>
      <c r="B10" s="61" t="s">
        <v>43</v>
      </c>
      <c r="C10" s="61" t="s">
        <v>26</v>
      </c>
      <c r="D10" s="61" t="s">
        <v>44</v>
      </c>
      <c r="E10" s="62">
        <v>2008</v>
      </c>
      <c r="F10" s="57"/>
      <c r="G10" s="73" t="s">
        <v>26</v>
      </c>
      <c r="H10" s="3" t="s">
        <v>41</v>
      </c>
    </row>
    <row r="11" spans="1:8" ht="15">
      <c r="A11" s="4">
        <v>10</v>
      </c>
      <c r="B11" s="61" t="s">
        <v>43</v>
      </c>
      <c r="C11" s="61" t="s">
        <v>26</v>
      </c>
      <c r="D11" s="61" t="s">
        <v>114</v>
      </c>
      <c r="E11" s="62">
        <v>2008</v>
      </c>
      <c r="F11" s="57"/>
      <c r="G11" s="73" t="s">
        <v>26</v>
      </c>
      <c r="H11" s="3" t="s">
        <v>41</v>
      </c>
    </row>
    <row r="12" spans="1:8" ht="15">
      <c r="A12" s="4">
        <v>11</v>
      </c>
      <c r="B12" s="61" t="s">
        <v>43</v>
      </c>
      <c r="C12" s="61" t="s">
        <v>26</v>
      </c>
      <c r="D12" s="61" t="s">
        <v>154</v>
      </c>
      <c r="E12" s="62">
        <v>2008</v>
      </c>
      <c r="F12" s="57"/>
      <c r="G12" s="73" t="s">
        <v>26</v>
      </c>
      <c r="H12" s="3" t="s">
        <v>41</v>
      </c>
    </row>
    <row r="13" spans="1:8" ht="15">
      <c r="A13" s="4">
        <v>12</v>
      </c>
      <c r="B13" s="61" t="s">
        <v>43</v>
      </c>
      <c r="C13" s="61" t="s">
        <v>26</v>
      </c>
      <c r="D13" s="61" t="s">
        <v>45</v>
      </c>
      <c r="E13" s="62">
        <v>2006</v>
      </c>
      <c r="F13" s="57"/>
      <c r="G13" s="73" t="s">
        <v>26</v>
      </c>
      <c r="H13" s="3" t="s">
        <v>41</v>
      </c>
    </row>
    <row r="14" spans="1:8" ht="15">
      <c r="A14" s="4">
        <v>13</v>
      </c>
      <c r="B14" s="61" t="s">
        <v>46</v>
      </c>
      <c r="C14" s="61" t="s">
        <v>26</v>
      </c>
      <c r="D14" s="61" t="s">
        <v>47</v>
      </c>
      <c r="E14" s="62">
        <v>2007</v>
      </c>
      <c r="F14" s="57"/>
      <c r="G14" s="73" t="s">
        <v>26</v>
      </c>
      <c r="H14" s="3" t="s">
        <v>41</v>
      </c>
    </row>
    <row r="15" spans="1:8" ht="15">
      <c r="A15" s="4">
        <v>14</v>
      </c>
      <c r="B15" s="61" t="s">
        <v>46</v>
      </c>
      <c r="C15" s="61" t="s">
        <v>26</v>
      </c>
      <c r="D15" s="61" t="s">
        <v>154</v>
      </c>
      <c r="E15" s="62">
        <v>2007</v>
      </c>
      <c r="F15" s="57"/>
      <c r="G15" s="73" t="s">
        <v>26</v>
      </c>
      <c r="H15" s="3" t="s">
        <v>41</v>
      </c>
    </row>
    <row r="16" spans="1:8" ht="15">
      <c r="A16" s="4">
        <v>15</v>
      </c>
      <c r="B16" s="61" t="s">
        <v>46</v>
      </c>
      <c r="C16" s="61" t="s">
        <v>26</v>
      </c>
      <c r="D16" s="61" t="s">
        <v>154</v>
      </c>
      <c r="E16" s="62">
        <v>2006</v>
      </c>
      <c r="F16" s="57"/>
      <c r="G16" s="73" t="s">
        <v>26</v>
      </c>
      <c r="H16" s="3" t="s">
        <v>41</v>
      </c>
    </row>
    <row r="17" spans="1:8" ht="15">
      <c r="A17" s="4">
        <v>16</v>
      </c>
      <c r="B17" s="61" t="s">
        <v>46</v>
      </c>
      <c r="C17" s="61" t="s">
        <v>26</v>
      </c>
      <c r="D17" s="61" t="s">
        <v>45</v>
      </c>
      <c r="E17" s="62">
        <v>2007</v>
      </c>
      <c r="F17" s="57"/>
      <c r="G17" s="73" t="s">
        <v>26</v>
      </c>
      <c r="H17" s="3" t="s">
        <v>41</v>
      </c>
    </row>
    <row r="18" spans="1:8" ht="15">
      <c r="A18" s="4">
        <v>17</v>
      </c>
      <c r="B18" s="61" t="s">
        <v>46</v>
      </c>
      <c r="C18" s="61" t="s">
        <v>26</v>
      </c>
      <c r="D18" s="61" t="s">
        <v>48</v>
      </c>
      <c r="E18" s="62">
        <v>2008</v>
      </c>
      <c r="F18" s="57"/>
      <c r="G18" s="73" t="s">
        <v>26</v>
      </c>
      <c r="H18" s="3" t="s">
        <v>41</v>
      </c>
    </row>
    <row r="19" spans="1:8" ht="15">
      <c r="A19" s="4">
        <v>18</v>
      </c>
      <c r="B19" s="61" t="s">
        <v>46</v>
      </c>
      <c r="C19" s="61" t="s">
        <v>26</v>
      </c>
      <c r="D19" s="61" t="s">
        <v>28</v>
      </c>
      <c r="E19" s="62">
        <v>2009</v>
      </c>
      <c r="F19" s="57"/>
      <c r="G19" s="73" t="s">
        <v>26</v>
      </c>
      <c r="H19" s="3" t="s">
        <v>41</v>
      </c>
    </row>
    <row r="20" spans="1:8" ht="15">
      <c r="A20" s="4">
        <v>19</v>
      </c>
      <c r="B20" s="61" t="s">
        <v>46</v>
      </c>
      <c r="C20" s="61" t="s">
        <v>26</v>
      </c>
      <c r="D20" s="61" t="s">
        <v>44</v>
      </c>
      <c r="E20" s="62">
        <v>2009</v>
      </c>
      <c r="F20" s="57"/>
      <c r="G20" s="73" t="s">
        <v>26</v>
      </c>
      <c r="H20" s="3" t="s">
        <v>41</v>
      </c>
    </row>
    <row r="21" spans="1:8" ht="15">
      <c r="A21" s="4">
        <v>20</v>
      </c>
      <c r="B21" s="61" t="s">
        <v>46</v>
      </c>
      <c r="C21" s="61" t="s">
        <v>26</v>
      </c>
      <c r="D21" s="61" t="s">
        <v>114</v>
      </c>
      <c r="E21" s="62">
        <v>2009</v>
      </c>
      <c r="F21" s="57"/>
      <c r="G21" s="73" t="s">
        <v>26</v>
      </c>
      <c r="H21" s="3" t="s">
        <v>41</v>
      </c>
    </row>
    <row r="22" spans="1:8" ht="15">
      <c r="A22" s="4">
        <v>21</v>
      </c>
      <c r="B22" s="61" t="s">
        <v>49</v>
      </c>
      <c r="C22" s="61" t="s">
        <v>26</v>
      </c>
      <c r="D22" s="61" t="s">
        <v>28</v>
      </c>
      <c r="E22" s="62">
        <v>2009</v>
      </c>
      <c r="F22" s="57"/>
      <c r="G22" s="73" t="s">
        <v>50</v>
      </c>
      <c r="H22" s="3" t="s">
        <v>41</v>
      </c>
    </row>
    <row r="23" spans="1:8" ht="15">
      <c r="A23" s="4">
        <v>22</v>
      </c>
      <c r="B23" s="61" t="s">
        <v>49</v>
      </c>
      <c r="C23" s="61" t="s">
        <v>26</v>
      </c>
      <c r="D23" s="61" t="s">
        <v>51</v>
      </c>
      <c r="E23" s="62">
        <v>2009</v>
      </c>
      <c r="F23" s="57"/>
      <c r="G23" s="73" t="s">
        <v>50</v>
      </c>
      <c r="H23" s="3" t="s">
        <v>41</v>
      </c>
    </row>
    <row r="24" spans="1:8" ht="15">
      <c r="A24" s="4">
        <v>23</v>
      </c>
      <c r="B24" s="61" t="s">
        <v>52</v>
      </c>
      <c r="C24" s="61" t="s">
        <v>53</v>
      </c>
      <c r="D24" s="61" t="s">
        <v>55</v>
      </c>
      <c r="E24" s="62">
        <v>2009</v>
      </c>
      <c r="F24" s="57"/>
      <c r="G24" s="73" t="s">
        <v>39</v>
      </c>
      <c r="H24" s="3" t="s">
        <v>36</v>
      </c>
    </row>
    <row r="25" spans="1:8" ht="15">
      <c r="A25" s="4">
        <v>24</v>
      </c>
      <c r="B25" s="61" t="s">
        <v>52</v>
      </c>
      <c r="C25" s="61" t="s">
        <v>53</v>
      </c>
      <c r="D25" s="61" t="s">
        <v>56</v>
      </c>
      <c r="E25" s="62">
        <v>2009</v>
      </c>
      <c r="F25" s="57"/>
      <c r="G25" s="73" t="s">
        <v>39</v>
      </c>
      <c r="H25" s="3" t="s">
        <v>36</v>
      </c>
    </row>
    <row r="26" spans="1:8" ht="15">
      <c r="A26" s="4">
        <v>25</v>
      </c>
      <c r="B26" s="61" t="s">
        <v>57</v>
      </c>
      <c r="C26" s="61" t="s">
        <v>26</v>
      </c>
      <c r="D26" s="61" t="s">
        <v>54</v>
      </c>
      <c r="E26" s="62">
        <v>2009</v>
      </c>
      <c r="F26" s="57"/>
      <c r="G26" s="73" t="s">
        <v>39</v>
      </c>
      <c r="H26" s="3" t="s">
        <v>36</v>
      </c>
    </row>
    <row r="27" spans="1:8" ht="15">
      <c r="A27" s="4">
        <v>26</v>
      </c>
      <c r="B27" s="61" t="s">
        <v>57</v>
      </c>
      <c r="C27" s="61" t="s">
        <v>26</v>
      </c>
      <c r="D27" s="61" t="s">
        <v>27</v>
      </c>
      <c r="E27" s="62">
        <v>2009</v>
      </c>
      <c r="F27" s="57"/>
      <c r="G27" s="73" t="s">
        <v>35</v>
      </c>
      <c r="H27" s="3" t="s">
        <v>36</v>
      </c>
    </row>
    <row r="28" spans="1:8" ht="15">
      <c r="A28" s="4">
        <v>27</v>
      </c>
      <c r="B28" s="61" t="s">
        <v>57</v>
      </c>
      <c r="C28" s="61" t="s">
        <v>26</v>
      </c>
      <c r="D28" s="61" t="s">
        <v>59</v>
      </c>
      <c r="E28" s="62">
        <v>2009</v>
      </c>
      <c r="F28" s="57"/>
      <c r="G28" s="73" t="s">
        <v>35</v>
      </c>
      <c r="H28" s="3" t="s">
        <v>41</v>
      </c>
    </row>
    <row r="29" spans="1:8" ht="15">
      <c r="A29" s="4">
        <v>28</v>
      </c>
      <c r="B29" s="61" t="s">
        <v>60</v>
      </c>
      <c r="C29" s="61" t="s">
        <v>26</v>
      </c>
      <c r="D29" s="61" t="s">
        <v>61</v>
      </c>
      <c r="E29" s="62">
        <v>2009</v>
      </c>
      <c r="F29" s="57"/>
      <c r="G29" s="73" t="s">
        <v>26</v>
      </c>
      <c r="H29" s="3" t="s">
        <v>36</v>
      </c>
    </row>
    <row r="30" spans="1:8" ht="15">
      <c r="A30" s="4">
        <v>29</v>
      </c>
      <c r="B30" s="61" t="s">
        <v>60</v>
      </c>
      <c r="C30" s="61" t="s">
        <v>26</v>
      </c>
      <c r="D30" s="61" t="s">
        <v>62</v>
      </c>
      <c r="E30" s="62">
        <v>2009</v>
      </c>
      <c r="F30" s="57"/>
      <c r="G30" s="73" t="s">
        <v>26</v>
      </c>
      <c r="H30" s="3" t="s">
        <v>36</v>
      </c>
    </row>
    <row r="31" spans="1:8" ht="15">
      <c r="A31" s="4">
        <v>30</v>
      </c>
      <c r="B31" s="61" t="s">
        <v>60</v>
      </c>
      <c r="C31" s="61" t="s">
        <v>26</v>
      </c>
      <c r="D31" s="61" t="s">
        <v>63</v>
      </c>
      <c r="E31" s="62">
        <v>2009</v>
      </c>
      <c r="F31" s="57"/>
      <c r="G31" s="73" t="s">
        <v>26</v>
      </c>
      <c r="H31" s="3" t="s">
        <v>36</v>
      </c>
    </row>
    <row r="32" spans="1:8" ht="15">
      <c r="A32" s="4">
        <v>31</v>
      </c>
      <c r="B32" s="61" t="s">
        <v>64</v>
      </c>
      <c r="C32" s="61" t="s">
        <v>53</v>
      </c>
      <c r="D32" s="61" t="s">
        <v>28</v>
      </c>
      <c r="E32" s="62">
        <v>2009</v>
      </c>
      <c r="F32" s="57"/>
      <c r="G32" s="73" t="s">
        <v>53</v>
      </c>
      <c r="H32" s="3" t="s">
        <v>36</v>
      </c>
    </row>
    <row r="33" spans="1:8" ht="15">
      <c r="A33" s="4">
        <v>32</v>
      </c>
      <c r="B33" s="61" t="s">
        <v>64</v>
      </c>
      <c r="C33" s="61" t="s">
        <v>53</v>
      </c>
      <c r="D33" s="61" t="s">
        <v>65</v>
      </c>
      <c r="E33" s="62">
        <v>2009</v>
      </c>
      <c r="F33" s="57"/>
      <c r="G33" s="73" t="s">
        <v>53</v>
      </c>
      <c r="H33" s="3" t="s">
        <v>41</v>
      </c>
    </row>
    <row r="34" spans="1:8" ht="15">
      <c r="A34" s="4">
        <v>33</v>
      </c>
      <c r="B34" s="61" t="s">
        <v>64</v>
      </c>
      <c r="C34" s="61" t="s">
        <v>53</v>
      </c>
      <c r="D34" s="61" t="s">
        <v>59</v>
      </c>
      <c r="E34" s="62">
        <v>2009</v>
      </c>
      <c r="F34" s="57"/>
      <c r="G34" s="73" t="s">
        <v>53</v>
      </c>
      <c r="H34" s="3" t="s">
        <v>36</v>
      </c>
    </row>
    <row r="35" spans="1:8" ht="15">
      <c r="A35" s="4">
        <v>34</v>
      </c>
      <c r="B35" s="61" t="s">
        <v>66</v>
      </c>
      <c r="C35" s="61" t="s">
        <v>26</v>
      </c>
      <c r="D35" s="61" t="s">
        <v>67</v>
      </c>
      <c r="E35" s="62">
        <v>2009</v>
      </c>
      <c r="F35" s="57"/>
      <c r="G35" s="73" t="s">
        <v>35</v>
      </c>
      <c r="H35" s="3" t="s">
        <v>41</v>
      </c>
    </row>
    <row r="36" spans="1:8" ht="15">
      <c r="A36" s="4">
        <v>35</v>
      </c>
      <c r="B36" s="61" t="s">
        <v>66</v>
      </c>
      <c r="C36" s="61" t="s">
        <v>26</v>
      </c>
      <c r="D36" s="61" t="s">
        <v>313</v>
      </c>
      <c r="E36" s="62">
        <v>2009</v>
      </c>
      <c r="F36" s="57"/>
      <c r="G36" s="73" t="s">
        <v>35</v>
      </c>
      <c r="H36" s="3" t="s">
        <v>41</v>
      </c>
    </row>
    <row r="37" spans="1:8" ht="15">
      <c r="A37" s="4">
        <v>36</v>
      </c>
      <c r="B37" s="61" t="s">
        <v>68</v>
      </c>
      <c r="C37" s="61" t="s">
        <v>26</v>
      </c>
      <c r="D37" s="61" t="s">
        <v>69</v>
      </c>
      <c r="E37" s="62"/>
      <c r="F37" s="57"/>
      <c r="G37" s="73" t="s">
        <v>50</v>
      </c>
      <c r="H37" s="3" t="s">
        <v>41</v>
      </c>
    </row>
    <row r="38" spans="1:8" ht="15">
      <c r="A38" s="4">
        <v>37</v>
      </c>
      <c r="B38" s="61" t="s">
        <v>68</v>
      </c>
      <c r="C38" s="61" t="s">
        <v>26</v>
      </c>
      <c r="D38" s="61" t="s">
        <v>28</v>
      </c>
      <c r="E38" s="62">
        <v>2008</v>
      </c>
      <c r="F38" s="57"/>
      <c r="G38" s="73" t="s">
        <v>50</v>
      </c>
      <c r="H38" s="3" t="s">
        <v>70</v>
      </c>
    </row>
    <row r="39" spans="1:8" ht="15">
      <c r="A39" s="4">
        <v>38</v>
      </c>
      <c r="B39" s="61" t="s">
        <v>71</v>
      </c>
      <c r="C39" s="61" t="s">
        <v>26</v>
      </c>
      <c r="D39" s="61" t="s">
        <v>59</v>
      </c>
      <c r="E39" s="62">
        <v>2009</v>
      </c>
      <c r="F39" s="57"/>
      <c r="G39" s="73" t="s">
        <v>26</v>
      </c>
      <c r="H39" s="3" t="s">
        <v>36</v>
      </c>
    </row>
    <row r="40" spans="1:8" ht="15">
      <c r="A40" s="4">
        <v>39</v>
      </c>
      <c r="B40" s="61" t="s">
        <v>72</v>
      </c>
      <c r="C40" s="61" t="s">
        <v>50</v>
      </c>
      <c r="D40" s="61" t="s">
        <v>73</v>
      </c>
      <c r="E40" s="62">
        <v>2009</v>
      </c>
      <c r="F40" s="57"/>
      <c r="G40" s="73" t="s">
        <v>50</v>
      </c>
      <c r="H40" s="3" t="s">
        <v>36</v>
      </c>
    </row>
    <row r="41" spans="1:8" ht="15">
      <c r="A41" s="4">
        <v>40</v>
      </c>
      <c r="B41" s="61" t="s">
        <v>74</v>
      </c>
      <c r="C41" s="61" t="s">
        <v>50</v>
      </c>
      <c r="D41" s="61" t="s">
        <v>51</v>
      </c>
      <c r="E41" s="62">
        <v>2009</v>
      </c>
      <c r="F41" s="57"/>
      <c r="G41" s="73" t="s">
        <v>50</v>
      </c>
      <c r="H41" s="3" t="s">
        <v>36</v>
      </c>
    </row>
    <row r="42" spans="1:8" ht="15">
      <c r="A42" s="4">
        <v>41</v>
      </c>
      <c r="B42" s="61" t="s">
        <v>75</v>
      </c>
      <c r="C42" s="61" t="s">
        <v>50</v>
      </c>
      <c r="D42" s="61" t="s">
        <v>28</v>
      </c>
      <c r="E42" s="62">
        <v>2009</v>
      </c>
      <c r="F42" s="57"/>
      <c r="G42" s="73" t="s">
        <v>50</v>
      </c>
      <c r="H42" s="3" t="s">
        <v>36</v>
      </c>
    </row>
    <row r="43" spans="1:8" ht="15">
      <c r="A43" s="4">
        <v>42</v>
      </c>
      <c r="B43" s="61" t="s">
        <v>76</v>
      </c>
      <c r="C43" s="61" t="s">
        <v>50</v>
      </c>
      <c r="D43" s="61" t="s">
        <v>77</v>
      </c>
      <c r="E43" s="62">
        <v>2009</v>
      </c>
      <c r="F43" s="57"/>
      <c r="G43" s="73" t="s">
        <v>50</v>
      </c>
      <c r="H43" s="3" t="s">
        <v>41</v>
      </c>
    </row>
    <row r="44" spans="1:8" ht="15">
      <c r="A44" s="4">
        <v>43</v>
      </c>
      <c r="B44" s="61" t="s">
        <v>78</v>
      </c>
      <c r="C44" s="61" t="s">
        <v>50</v>
      </c>
      <c r="D44" s="61" t="s">
        <v>28</v>
      </c>
      <c r="E44" s="62">
        <v>2009</v>
      </c>
      <c r="F44" s="57"/>
      <c r="G44" s="73" t="s">
        <v>50</v>
      </c>
      <c r="H44" s="3" t="s">
        <v>36</v>
      </c>
    </row>
    <row r="45" spans="1:8" ht="15">
      <c r="A45" s="4">
        <v>44</v>
      </c>
      <c r="B45" s="61" t="s">
        <v>79</v>
      </c>
      <c r="C45" s="61" t="s">
        <v>80</v>
      </c>
      <c r="D45" s="61" t="s">
        <v>28</v>
      </c>
      <c r="E45" s="62">
        <v>2009</v>
      </c>
      <c r="F45" s="57"/>
      <c r="G45" s="73" t="s">
        <v>80</v>
      </c>
      <c r="H45" s="3" t="s">
        <v>41</v>
      </c>
    </row>
    <row r="46" spans="1:8" ht="15">
      <c r="A46" s="4">
        <v>45</v>
      </c>
      <c r="B46" s="61" t="s">
        <v>81</v>
      </c>
      <c r="C46" s="61" t="s">
        <v>80</v>
      </c>
      <c r="D46" s="61" t="s">
        <v>28</v>
      </c>
      <c r="E46" s="62">
        <v>2009</v>
      </c>
      <c r="F46" s="57"/>
      <c r="G46" s="73" t="s">
        <v>80</v>
      </c>
      <c r="H46" s="3" t="s">
        <v>36</v>
      </c>
    </row>
    <row r="47" spans="1:8" ht="15">
      <c r="A47" s="4">
        <v>46</v>
      </c>
      <c r="B47" s="61" t="s">
        <v>81</v>
      </c>
      <c r="C47" s="61" t="s">
        <v>80</v>
      </c>
      <c r="D47" s="61" t="s">
        <v>59</v>
      </c>
      <c r="E47" s="62">
        <v>2009</v>
      </c>
      <c r="F47" s="57"/>
      <c r="G47" s="73" t="s">
        <v>80</v>
      </c>
      <c r="H47" s="3" t="s">
        <v>36</v>
      </c>
    </row>
    <row r="48" spans="1:8" ht="15">
      <c r="A48" s="4">
        <v>47</v>
      </c>
      <c r="B48" s="61" t="s">
        <v>82</v>
      </c>
      <c r="C48" s="61" t="s">
        <v>80</v>
      </c>
      <c r="D48" s="61" t="s">
        <v>62</v>
      </c>
      <c r="E48" s="62">
        <v>2009</v>
      </c>
      <c r="F48" s="57"/>
      <c r="G48" s="73" t="s">
        <v>80</v>
      </c>
      <c r="H48" s="3" t="s">
        <v>36</v>
      </c>
    </row>
    <row r="49" spans="1:8" ht="15">
      <c r="A49" s="4">
        <v>48</v>
      </c>
      <c r="B49" s="5" t="s">
        <v>83</v>
      </c>
      <c r="C49" s="5" t="s">
        <v>53</v>
      </c>
      <c r="D49" s="5" t="s">
        <v>28</v>
      </c>
      <c r="E49" s="6">
        <v>2008</v>
      </c>
      <c r="F49" s="57"/>
      <c r="G49" s="74" t="s">
        <v>84</v>
      </c>
      <c r="H49" s="3" t="s">
        <v>36</v>
      </c>
    </row>
    <row r="50" spans="1:8" ht="15">
      <c r="A50" s="4">
        <v>49</v>
      </c>
      <c r="B50" s="5" t="s">
        <v>83</v>
      </c>
      <c r="C50" s="5" t="s">
        <v>53</v>
      </c>
      <c r="D50" s="5" t="s">
        <v>28</v>
      </c>
      <c r="E50" s="6">
        <v>2009</v>
      </c>
      <c r="F50" s="57"/>
      <c r="G50" s="74" t="s">
        <v>84</v>
      </c>
      <c r="H50" s="3" t="s">
        <v>36</v>
      </c>
    </row>
    <row r="51" spans="1:8" ht="15">
      <c r="A51" s="4">
        <v>50</v>
      </c>
      <c r="B51" s="5" t="s">
        <v>86</v>
      </c>
      <c r="C51" s="5" t="s">
        <v>80</v>
      </c>
      <c r="D51" s="5" t="s">
        <v>28</v>
      </c>
      <c r="E51" s="6">
        <v>2009</v>
      </c>
      <c r="F51" s="57"/>
      <c r="G51" s="74" t="s">
        <v>80</v>
      </c>
      <c r="H51" s="3" t="s">
        <v>36</v>
      </c>
    </row>
    <row r="52" spans="1:8" ht="15">
      <c r="A52" s="4">
        <v>51</v>
      </c>
      <c r="B52" s="5" t="s">
        <v>86</v>
      </c>
      <c r="C52" s="5" t="s">
        <v>80</v>
      </c>
      <c r="D52" s="5" t="s">
        <v>59</v>
      </c>
      <c r="E52" s="6">
        <v>2009</v>
      </c>
      <c r="F52" s="57"/>
      <c r="G52" s="74" t="s">
        <v>80</v>
      </c>
      <c r="H52" s="3" t="s">
        <v>36</v>
      </c>
    </row>
    <row r="53" spans="1:8" ht="15">
      <c r="A53" s="4">
        <v>52</v>
      </c>
      <c r="B53" s="5" t="s">
        <v>87</v>
      </c>
      <c r="C53" s="5" t="s">
        <v>88</v>
      </c>
      <c r="D53" s="5" t="s">
        <v>89</v>
      </c>
      <c r="E53" s="6">
        <v>2009</v>
      </c>
      <c r="F53" s="57"/>
      <c r="G53" s="74" t="s">
        <v>90</v>
      </c>
      <c r="H53" s="3" t="s">
        <v>41</v>
      </c>
    </row>
    <row r="54" spans="1:8" ht="15">
      <c r="A54" s="4">
        <v>53</v>
      </c>
      <c r="B54" s="5" t="s">
        <v>87</v>
      </c>
      <c r="C54" s="5" t="s">
        <v>88</v>
      </c>
      <c r="D54" s="5" t="s">
        <v>154</v>
      </c>
      <c r="E54" s="6">
        <v>2009</v>
      </c>
      <c r="F54" s="57"/>
      <c r="G54" s="74" t="s">
        <v>91</v>
      </c>
      <c r="H54" s="3" t="s">
        <v>41</v>
      </c>
    </row>
    <row r="55" spans="1:8" ht="15">
      <c r="A55" s="4">
        <v>54</v>
      </c>
      <c r="B55" s="5" t="s">
        <v>87</v>
      </c>
      <c r="C55" s="5" t="s">
        <v>88</v>
      </c>
      <c r="D55" s="77" t="s">
        <v>92</v>
      </c>
      <c r="E55" s="6">
        <v>2009</v>
      </c>
      <c r="F55" s="57"/>
      <c r="G55" s="74" t="s">
        <v>93</v>
      </c>
      <c r="H55" s="3" t="s">
        <v>41</v>
      </c>
    </row>
    <row r="56" spans="1:8" ht="15">
      <c r="A56" s="4">
        <v>55</v>
      </c>
      <c r="B56" s="5" t="s">
        <v>94</v>
      </c>
      <c r="C56" s="5" t="s">
        <v>30</v>
      </c>
      <c r="D56" s="5" t="s">
        <v>95</v>
      </c>
      <c r="E56" s="6">
        <v>2009</v>
      </c>
      <c r="F56" s="57"/>
      <c r="G56" s="74" t="s">
        <v>30</v>
      </c>
      <c r="H56" s="3" t="s">
        <v>36</v>
      </c>
    </row>
    <row r="57" spans="1:8" ht="15">
      <c r="A57" s="4">
        <v>56</v>
      </c>
      <c r="B57" s="5" t="s">
        <v>94</v>
      </c>
      <c r="C57" s="5" t="s">
        <v>30</v>
      </c>
      <c r="D57" s="5" t="s">
        <v>96</v>
      </c>
      <c r="E57" s="6">
        <v>2009</v>
      </c>
      <c r="F57" s="57"/>
      <c r="G57" s="74" t="s">
        <v>30</v>
      </c>
      <c r="H57" s="3" t="s">
        <v>41</v>
      </c>
    </row>
    <row r="58" spans="1:8" ht="15">
      <c r="A58" s="4">
        <v>57</v>
      </c>
      <c r="B58" s="5" t="s">
        <v>97</v>
      </c>
      <c r="C58" s="5" t="s">
        <v>26</v>
      </c>
      <c r="D58" s="5" t="s">
        <v>9</v>
      </c>
      <c r="E58" s="6">
        <v>2009</v>
      </c>
      <c r="F58" s="57"/>
      <c r="G58" s="74" t="s">
        <v>35</v>
      </c>
      <c r="H58" s="3" t="s">
        <v>36</v>
      </c>
    </row>
    <row r="59" spans="1:8" ht="15">
      <c r="A59" s="4">
        <v>58</v>
      </c>
      <c r="B59" s="5" t="s">
        <v>98</v>
      </c>
      <c r="C59" s="5" t="s">
        <v>99</v>
      </c>
      <c r="D59" s="5" t="s">
        <v>65</v>
      </c>
      <c r="E59" s="6">
        <v>2008</v>
      </c>
      <c r="F59" s="57"/>
      <c r="G59" s="74" t="s">
        <v>100</v>
      </c>
      <c r="H59" s="3" t="s">
        <v>41</v>
      </c>
    </row>
    <row r="60" spans="1:8" ht="15">
      <c r="A60" s="4">
        <v>59</v>
      </c>
      <c r="B60" s="5" t="s">
        <v>98</v>
      </c>
      <c r="C60" s="5" t="s">
        <v>99</v>
      </c>
      <c r="D60" s="5" t="s">
        <v>9</v>
      </c>
      <c r="E60" s="6">
        <v>2009</v>
      </c>
      <c r="F60" s="57"/>
      <c r="G60" s="74" t="s">
        <v>99</v>
      </c>
      <c r="H60" s="3" t="s">
        <v>41</v>
      </c>
    </row>
    <row r="61" spans="1:8" ht="15">
      <c r="A61" s="4">
        <v>60</v>
      </c>
      <c r="B61" s="5" t="s">
        <v>98</v>
      </c>
      <c r="C61" s="5" t="s">
        <v>99</v>
      </c>
      <c r="D61" s="5" t="s">
        <v>38</v>
      </c>
      <c r="E61" s="6">
        <v>2009</v>
      </c>
      <c r="F61" s="57"/>
      <c r="G61" s="74" t="s">
        <v>101</v>
      </c>
      <c r="H61" s="3" t="s">
        <v>41</v>
      </c>
    </row>
    <row r="62" spans="1:8" ht="15">
      <c r="A62" s="4">
        <v>61</v>
      </c>
      <c r="B62" s="5" t="s">
        <v>98</v>
      </c>
      <c r="C62" s="5" t="s">
        <v>99</v>
      </c>
      <c r="D62" s="5" t="s">
        <v>114</v>
      </c>
      <c r="E62" s="6">
        <v>2009</v>
      </c>
      <c r="F62" s="57"/>
      <c r="G62" s="74" t="s">
        <v>99</v>
      </c>
      <c r="H62" s="3" t="s">
        <v>41</v>
      </c>
    </row>
    <row r="63" spans="1:8" ht="15">
      <c r="A63" s="4">
        <v>62</v>
      </c>
      <c r="B63" s="5" t="s">
        <v>102</v>
      </c>
      <c r="C63" s="5" t="s">
        <v>99</v>
      </c>
      <c r="D63" s="5" t="s">
        <v>103</v>
      </c>
      <c r="E63" s="6">
        <v>2009</v>
      </c>
      <c r="F63" s="57"/>
      <c r="G63" s="74" t="s">
        <v>99</v>
      </c>
      <c r="H63" s="3" t="s">
        <v>41</v>
      </c>
    </row>
    <row r="64" spans="1:8" ht="15">
      <c r="A64" s="4">
        <v>63</v>
      </c>
      <c r="B64" s="5" t="s">
        <v>102</v>
      </c>
      <c r="C64" s="5" t="s">
        <v>99</v>
      </c>
      <c r="D64" s="5" t="s">
        <v>9</v>
      </c>
      <c r="E64" s="6">
        <v>2009</v>
      </c>
      <c r="F64" s="57"/>
      <c r="G64" s="74" t="s">
        <v>100</v>
      </c>
      <c r="H64" s="3" t="s">
        <v>41</v>
      </c>
    </row>
    <row r="65" spans="1:8" ht="15">
      <c r="A65" s="4">
        <v>64</v>
      </c>
      <c r="B65" s="5" t="s">
        <v>104</v>
      </c>
      <c r="C65" s="5" t="s">
        <v>26</v>
      </c>
      <c r="D65" s="5" t="s">
        <v>154</v>
      </c>
      <c r="E65" s="6">
        <v>2009</v>
      </c>
      <c r="F65" s="57"/>
      <c r="G65" s="74" t="s">
        <v>105</v>
      </c>
      <c r="H65" s="3" t="s">
        <v>41</v>
      </c>
    </row>
    <row r="66" spans="1:8" ht="15">
      <c r="A66" s="4">
        <v>65</v>
      </c>
      <c r="B66" s="5" t="s">
        <v>106</v>
      </c>
      <c r="C66" s="5" t="s">
        <v>26</v>
      </c>
      <c r="D66" s="5" t="s">
        <v>65</v>
      </c>
      <c r="E66" s="6">
        <v>2009</v>
      </c>
      <c r="F66" s="57"/>
      <c r="G66" s="74" t="s">
        <v>26</v>
      </c>
      <c r="H66" s="3" t="s">
        <v>36</v>
      </c>
    </row>
    <row r="67" spans="1:8" ht="15">
      <c r="A67" s="4">
        <v>66</v>
      </c>
      <c r="B67" s="5" t="s">
        <v>106</v>
      </c>
      <c r="C67" s="5" t="s">
        <v>26</v>
      </c>
      <c r="D67" s="61" t="s">
        <v>54</v>
      </c>
      <c r="E67" s="6">
        <v>2009</v>
      </c>
      <c r="F67" s="57"/>
      <c r="G67" s="74" t="s">
        <v>26</v>
      </c>
      <c r="H67" s="3" t="s">
        <v>36</v>
      </c>
    </row>
    <row r="68" spans="1:8" ht="15">
      <c r="A68" s="4">
        <v>67</v>
      </c>
      <c r="B68" s="5" t="s">
        <v>106</v>
      </c>
      <c r="C68" s="5" t="s">
        <v>26</v>
      </c>
      <c r="D68" s="5" t="s">
        <v>28</v>
      </c>
      <c r="E68" s="6">
        <v>2009</v>
      </c>
      <c r="F68" s="57"/>
      <c r="G68" s="74" t="s">
        <v>26</v>
      </c>
      <c r="H68" s="3" t="s">
        <v>36</v>
      </c>
    </row>
    <row r="69" spans="1:8" ht="15">
      <c r="A69" s="4">
        <v>68</v>
      </c>
      <c r="B69" s="5" t="s">
        <v>107</v>
      </c>
      <c r="C69" s="5" t="s">
        <v>26</v>
      </c>
      <c r="D69" s="5" t="s">
        <v>37</v>
      </c>
      <c r="E69" s="6">
        <v>2009</v>
      </c>
      <c r="F69" s="57"/>
      <c r="G69" s="74" t="s">
        <v>26</v>
      </c>
      <c r="H69" s="3" t="s">
        <v>36</v>
      </c>
    </row>
    <row r="70" spans="1:8" ht="15">
      <c r="A70" s="4">
        <v>69</v>
      </c>
      <c r="B70" s="5" t="s">
        <v>107</v>
      </c>
      <c r="C70" s="5" t="s">
        <v>26</v>
      </c>
      <c r="D70" s="5" t="s">
        <v>155</v>
      </c>
      <c r="E70" s="6">
        <v>2008</v>
      </c>
      <c r="F70" s="57"/>
      <c r="G70" s="74" t="s">
        <v>108</v>
      </c>
      <c r="H70" s="3" t="s">
        <v>70</v>
      </c>
    </row>
    <row r="71" spans="1:8" ht="15">
      <c r="A71" s="4">
        <v>70</v>
      </c>
      <c r="B71" s="5" t="s">
        <v>110</v>
      </c>
      <c r="C71" s="5" t="s">
        <v>26</v>
      </c>
      <c r="D71" s="5" t="s">
        <v>111</v>
      </c>
      <c r="E71" s="6">
        <v>2007</v>
      </c>
      <c r="F71" s="57"/>
      <c r="G71" s="74" t="s">
        <v>26</v>
      </c>
      <c r="H71" s="3" t="s">
        <v>41</v>
      </c>
    </row>
    <row r="72" spans="1:8" ht="15">
      <c r="A72" s="4">
        <v>71</v>
      </c>
      <c r="B72" s="5" t="s">
        <v>110</v>
      </c>
      <c r="C72" s="5" t="s">
        <v>26</v>
      </c>
      <c r="D72" s="5" t="s">
        <v>111</v>
      </c>
      <c r="E72" s="6">
        <v>2009</v>
      </c>
      <c r="F72" s="57"/>
      <c r="G72" s="74" t="s">
        <v>26</v>
      </c>
      <c r="H72" s="3" t="s">
        <v>41</v>
      </c>
    </row>
    <row r="73" spans="1:8" ht="45">
      <c r="A73" s="4">
        <v>72</v>
      </c>
      <c r="B73" s="5" t="s">
        <v>110</v>
      </c>
      <c r="C73" s="5" t="s">
        <v>26</v>
      </c>
      <c r="D73" s="5" t="s">
        <v>112</v>
      </c>
      <c r="E73" s="6" t="s">
        <v>113</v>
      </c>
      <c r="F73" s="57"/>
      <c r="G73" s="74" t="s">
        <v>26</v>
      </c>
      <c r="H73" s="3" t="s">
        <v>41</v>
      </c>
    </row>
    <row r="74" spans="1:8" ht="45">
      <c r="A74" s="4">
        <v>73</v>
      </c>
      <c r="B74" s="5" t="s">
        <v>110</v>
      </c>
      <c r="C74" s="5" t="s">
        <v>26</v>
      </c>
      <c r="D74" s="5" t="s">
        <v>114</v>
      </c>
      <c r="E74" s="6" t="s">
        <v>115</v>
      </c>
      <c r="F74" s="57"/>
      <c r="G74" s="74" t="s">
        <v>26</v>
      </c>
      <c r="H74" s="3" t="s">
        <v>36</v>
      </c>
    </row>
    <row r="75" spans="1:8" ht="15">
      <c r="A75" s="4">
        <v>74</v>
      </c>
      <c r="B75" s="5" t="s">
        <v>110</v>
      </c>
      <c r="C75" s="5" t="s">
        <v>26</v>
      </c>
      <c r="D75" s="5" t="s">
        <v>116</v>
      </c>
      <c r="E75" s="6">
        <v>2009</v>
      </c>
      <c r="F75" s="57"/>
      <c r="G75" s="74" t="s">
        <v>26</v>
      </c>
      <c r="H75" s="3" t="s">
        <v>41</v>
      </c>
    </row>
    <row r="76" spans="1:8" ht="30">
      <c r="A76" s="4">
        <v>75</v>
      </c>
      <c r="B76" s="5" t="s">
        <v>110</v>
      </c>
      <c r="C76" s="5" t="s">
        <v>26</v>
      </c>
      <c r="D76" s="5" t="s">
        <v>117</v>
      </c>
      <c r="E76" s="6">
        <v>2009</v>
      </c>
      <c r="F76" s="57"/>
      <c r="G76" s="74" t="s">
        <v>26</v>
      </c>
      <c r="H76" s="3" t="s">
        <v>36</v>
      </c>
    </row>
    <row r="77" spans="1:8" ht="15">
      <c r="A77" s="4">
        <v>76</v>
      </c>
      <c r="B77" s="5" t="s">
        <v>110</v>
      </c>
      <c r="C77" s="5" t="s">
        <v>26</v>
      </c>
      <c r="D77" s="5" t="s">
        <v>114</v>
      </c>
      <c r="E77" s="6">
        <v>2009</v>
      </c>
      <c r="F77" s="57"/>
      <c r="G77" s="74" t="s">
        <v>26</v>
      </c>
      <c r="H77" s="3" t="s">
        <v>36</v>
      </c>
    </row>
    <row r="78" spans="1:8" ht="30">
      <c r="A78" s="4">
        <v>77</v>
      </c>
      <c r="B78" s="5" t="s">
        <v>118</v>
      </c>
      <c r="C78" s="5" t="s">
        <v>119</v>
      </c>
      <c r="D78" s="5" t="s">
        <v>120</v>
      </c>
      <c r="E78" s="6">
        <v>2009</v>
      </c>
      <c r="F78" s="57"/>
      <c r="G78" s="74" t="s">
        <v>35</v>
      </c>
      <c r="H78" s="3" t="s">
        <v>41</v>
      </c>
    </row>
    <row r="79" spans="1:8" ht="15">
      <c r="A79" s="4">
        <v>78</v>
      </c>
      <c r="B79" s="5" t="s">
        <v>121</v>
      </c>
      <c r="C79" s="5" t="s">
        <v>122</v>
      </c>
      <c r="D79" s="5" t="s">
        <v>123</v>
      </c>
      <c r="E79" s="6">
        <v>2008</v>
      </c>
      <c r="F79" s="57"/>
      <c r="G79" s="74" t="s">
        <v>39</v>
      </c>
      <c r="H79" s="3" t="s">
        <v>41</v>
      </c>
    </row>
    <row r="80" spans="1:8" ht="15">
      <c r="A80" s="4">
        <v>79</v>
      </c>
      <c r="B80" s="5" t="s">
        <v>121</v>
      </c>
      <c r="C80" s="5" t="s">
        <v>122</v>
      </c>
      <c r="D80" s="5" t="s">
        <v>65</v>
      </c>
      <c r="E80" s="6">
        <v>2009</v>
      </c>
      <c r="F80" s="57"/>
      <c r="G80" s="74" t="s">
        <v>35</v>
      </c>
      <c r="H80" s="3" t="s">
        <v>41</v>
      </c>
    </row>
    <row r="81" spans="1:8" ht="15">
      <c r="A81" s="4">
        <v>80</v>
      </c>
      <c r="B81" s="5" t="s">
        <v>124</v>
      </c>
      <c r="C81" s="5" t="s">
        <v>125</v>
      </c>
      <c r="D81" s="5" t="s">
        <v>27</v>
      </c>
      <c r="E81" s="6">
        <v>2009</v>
      </c>
      <c r="F81" s="57"/>
      <c r="G81" s="74" t="s">
        <v>39</v>
      </c>
      <c r="H81" s="3" t="s">
        <v>41</v>
      </c>
    </row>
    <row r="82" spans="1:8" ht="15">
      <c r="A82" s="4">
        <v>81</v>
      </c>
      <c r="B82" s="5" t="s">
        <v>126</v>
      </c>
      <c r="C82" s="5" t="s">
        <v>125</v>
      </c>
      <c r="D82" s="5" t="s">
        <v>59</v>
      </c>
      <c r="E82" s="6">
        <v>2009</v>
      </c>
      <c r="F82" s="57"/>
      <c r="G82" s="74" t="s">
        <v>127</v>
      </c>
      <c r="H82" s="3" t="s">
        <v>41</v>
      </c>
    </row>
    <row r="83" spans="1:8" ht="15">
      <c r="A83" s="4">
        <v>82</v>
      </c>
      <c r="B83" s="5" t="s">
        <v>128</v>
      </c>
      <c r="C83" s="5" t="s">
        <v>125</v>
      </c>
      <c r="D83" s="5" t="s">
        <v>129</v>
      </c>
      <c r="E83" s="6">
        <v>2008</v>
      </c>
      <c r="F83" s="57"/>
      <c r="G83" s="74" t="s">
        <v>130</v>
      </c>
      <c r="H83" s="3" t="s">
        <v>41</v>
      </c>
    </row>
    <row r="84" spans="1:8" ht="45">
      <c r="A84" s="4">
        <v>83</v>
      </c>
      <c r="B84" s="5" t="s">
        <v>128</v>
      </c>
      <c r="C84" s="5" t="s">
        <v>125</v>
      </c>
      <c r="D84" s="5" t="s">
        <v>131</v>
      </c>
      <c r="E84" s="6">
        <v>2008</v>
      </c>
      <c r="F84" s="57"/>
      <c r="G84" s="74" t="s">
        <v>130</v>
      </c>
      <c r="H84" s="3" t="s">
        <v>41</v>
      </c>
    </row>
    <row r="85" spans="1:8" ht="15">
      <c r="A85" s="4">
        <v>84</v>
      </c>
      <c r="B85" s="5" t="s">
        <v>132</v>
      </c>
      <c r="C85" s="5" t="s">
        <v>125</v>
      </c>
      <c r="D85" s="5" t="s">
        <v>114</v>
      </c>
      <c r="E85" s="6">
        <v>2009</v>
      </c>
      <c r="F85" s="57"/>
      <c r="G85" s="74" t="s">
        <v>108</v>
      </c>
      <c r="H85" s="3" t="s">
        <v>41</v>
      </c>
    </row>
    <row r="86" spans="1:8" ht="30">
      <c r="A86" s="4">
        <v>85</v>
      </c>
      <c r="B86" s="5" t="s">
        <v>132</v>
      </c>
      <c r="C86" s="5" t="s">
        <v>125</v>
      </c>
      <c r="D86" s="5" t="s">
        <v>133</v>
      </c>
      <c r="E86" s="6">
        <v>2009</v>
      </c>
      <c r="F86" s="57"/>
      <c r="G86" s="74" t="s">
        <v>105</v>
      </c>
      <c r="H86" s="3" t="s">
        <v>41</v>
      </c>
    </row>
    <row r="87" spans="1:8" ht="15">
      <c r="A87" s="4">
        <v>86</v>
      </c>
      <c r="B87" s="5" t="s">
        <v>134</v>
      </c>
      <c r="C87" s="5" t="s">
        <v>125</v>
      </c>
      <c r="D87" s="5" t="s">
        <v>9</v>
      </c>
      <c r="E87" s="6">
        <v>2009</v>
      </c>
      <c r="F87" s="57"/>
      <c r="G87" s="74" t="s">
        <v>105</v>
      </c>
      <c r="H87" s="3" t="s">
        <v>41</v>
      </c>
    </row>
    <row r="88" spans="1:8" ht="15">
      <c r="A88" s="4">
        <v>87</v>
      </c>
      <c r="B88" s="5" t="s">
        <v>134</v>
      </c>
      <c r="C88" s="5" t="s">
        <v>125</v>
      </c>
      <c r="D88" s="5" t="s">
        <v>135</v>
      </c>
      <c r="E88" s="6">
        <v>2009</v>
      </c>
      <c r="F88" s="57"/>
      <c r="G88" s="74" t="s">
        <v>136</v>
      </c>
      <c r="H88" s="3" t="s">
        <v>41</v>
      </c>
    </row>
    <row r="89" spans="1:8" ht="15">
      <c r="A89" s="4">
        <v>88</v>
      </c>
      <c r="B89" s="5" t="s">
        <v>134</v>
      </c>
      <c r="C89" s="5" t="s">
        <v>125</v>
      </c>
      <c r="D89" s="5" t="s">
        <v>137</v>
      </c>
      <c r="E89" s="6">
        <v>2009</v>
      </c>
      <c r="F89" s="57"/>
      <c r="G89" s="74" t="s">
        <v>138</v>
      </c>
      <c r="H89" s="3" t="s">
        <v>41</v>
      </c>
    </row>
    <row r="90" spans="1:8" ht="15">
      <c r="A90" s="4">
        <v>89</v>
      </c>
      <c r="B90" s="5" t="s">
        <v>134</v>
      </c>
      <c r="C90" s="5" t="s">
        <v>125</v>
      </c>
      <c r="D90" s="5" t="s">
        <v>47</v>
      </c>
      <c r="E90" s="6">
        <v>2009</v>
      </c>
      <c r="F90" s="57"/>
      <c r="G90" s="74" t="s">
        <v>105</v>
      </c>
      <c r="H90" s="3" t="s">
        <v>41</v>
      </c>
    </row>
    <row r="91" spans="1:8" ht="15">
      <c r="A91" s="4">
        <v>90</v>
      </c>
      <c r="B91" s="5" t="s">
        <v>139</v>
      </c>
      <c r="C91" s="5" t="s">
        <v>125</v>
      </c>
      <c r="D91" s="5" t="s">
        <v>154</v>
      </c>
      <c r="E91" s="6">
        <v>2009</v>
      </c>
      <c r="F91" s="57"/>
      <c r="G91" s="74" t="s">
        <v>127</v>
      </c>
      <c r="H91" s="3" t="s">
        <v>41</v>
      </c>
    </row>
    <row r="92" spans="1:8" ht="15">
      <c r="A92" s="4">
        <v>91</v>
      </c>
      <c r="B92" s="5" t="s">
        <v>139</v>
      </c>
      <c r="C92" s="5" t="s">
        <v>125</v>
      </c>
      <c r="D92" s="5" t="s">
        <v>65</v>
      </c>
      <c r="E92" s="6">
        <v>2009</v>
      </c>
      <c r="F92" s="57"/>
      <c r="G92" s="74" t="s">
        <v>127</v>
      </c>
      <c r="H92" s="3" t="s">
        <v>41</v>
      </c>
    </row>
    <row r="93" spans="1:8" ht="15">
      <c r="A93" s="4">
        <v>92</v>
      </c>
      <c r="B93" s="5" t="s">
        <v>140</v>
      </c>
      <c r="C93" s="5" t="s">
        <v>125</v>
      </c>
      <c r="D93" s="5" t="s">
        <v>47</v>
      </c>
      <c r="E93" s="6">
        <v>2009</v>
      </c>
      <c r="F93" s="57"/>
      <c r="G93" s="74" t="s">
        <v>105</v>
      </c>
      <c r="H93" s="3" t="s">
        <v>41</v>
      </c>
    </row>
    <row r="94" spans="1:8" ht="15">
      <c r="A94" s="4">
        <v>93</v>
      </c>
      <c r="B94" s="5" t="s">
        <v>140</v>
      </c>
      <c r="C94" s="5" t="s">
        <v>125</v>
      </c>
      <c r="D94" s="5" t="s">
        <v>141</v>
      </c>
      <c r="E94" s="6">
        <v>2009</v>
      </c>
      <c r="F94" s="57"/>
      <c r="G94" s="74" t="s">
        <v>105</v>
      </c>
      <c r="H94" s="3" t="s">
        <v>41</v>
      </c>
    </row>
    <row r="95" spans="1:8" ht="30">
      <c r="A95" s="4">
        <v>94</v>
      </c>
      <c r="B95" s="5" t="s">
        <v>142</v>
      </c>
      <c r="C95" s="5" t="s">
        <v>125</v>
      </c>
      <c r="D95" s="5" t="s">
        <v>156</v>
      </c>
      <c r="E95" s="6">
        <v>2009</v>
      </c>
      <c r="F95" s="57"/>
      <c r="G95" s="74" t="s">
        <v>130</v>
      </c>
      <c r="H95" s="3" t="s">
        <v>36</v>
      </c>
    </row>
    <row r="96" spans="1:8" ht="15">
      <c r="A96" s="4">
        <v>95</v>
      </c>
      <c r="B96" s="5" t="s">
        <v>142</v>
      </c>
      <c r="C96" s="5" t="s">
        <v>125</v>
      </c>
      <c r="D96" s="5" t="s">
        <v>65</v>
      </c>
      <c r="E96" s="6">
        <v>2008</v>
      </c>
      <c r="F96" s="57"/>
      <c r="G96" s="74" t="s">
        <v>130</v>
      </c>
      <c r="H96" s="3" t="s">
        <v>41</v>
      </c>
    </row>
    <row r="97" spans="1:8" ht="15">
      <c r="A97" s="4">
        <v>96</v>
      </c>
      <c r="B97" s="5" t="s">
        <v>142</v>
      </c>
      <c r="C97" s="5" t="s">
        <v>125</v>
      </c>
      <c r="D97" s="5" t="s">
        <v>9</v>
      </c>
      <c r="E97" s="6">
        <v>2009</v>
      </c>
      <c r="F97" s="57"/>
      <c r="G97" s="74" t="s">
        <v>84</v>
      </c>
      <c r="H97" s="3" t="s">
        <v>36</v>
      </c>
    </row>
    <row r="98" spans="1:8" ht="15">
      <c r="A98" s="4">
        <v>97</v>
      </c>
      <c r="B98" s="5" t="s">
        <v>142</v>
      </c>
      <c r="C98" s="5" t="s">
        <v>125</v>
      </c>
      <c r="D98" s="5" t="s">
        <v>27</v>
      </c>
      <c r="E98" s="6">
        <v>2009</v>
      </c>
      <c r="F98" s="57"/>
      <c r="G98" s="74" t="s">
        <v>39</v>
      </c>
      <c r="H98" s="3" t="s">
        <v>36</v>
      </c>
    </row>
    <row r="99" spans="1:8" ht="15">
      <c r="A99" s="4">
        <v>98</v>
      </c>
      <c r="B99" s="5" t="s">
        <v>143</v>
      </c>
      <c r="C99" s="5" t="s">
        <v>144</v>
      </c>
      <c r="D99" s="5" t="s">
        <v>145</v>
      </c>
      <c r="E99" s="6">
        <v>2009</v>
      </c>
      <c r="F99" s="57"/>
      <c r="G99" s="74" t="s">
        <v>144</v>
      </c>
      <c r="H99" s="3" t="s">
        <v>36</v>
      </c>
    </row>
    <row r="100" spans="1:8" ht="15">
      <c r="A100" s="4">
        <v>99</v>
      </c>
      <c r="B100" s="5" t="s">
        <v>143</v>
      </c>
      <c r="C100" s="5" t="s">
        <v>144</v>
      </c>
      <c r="D100" s="5" t="s">
        <v>146</v>
      </c>
      <c r="E100" s="6">
        <v>2009</v>
      </c>
      <c r="F100" s="57"/>
      <c r="G100" s="74" t="s">
        <v>144</v>
      </c>
      <c r="H100" s="3" t="s">
        <v>70</v>
      </c>
    </row>
    <row r="101" spans="1:8" ht="15">
      <c r="A101" s="4">
        <v>100</v>
      </c>
      <c r="B101" s="5" t="s">
        <v>143</v>
      </c>
      <c r="C101" s="5" t="s">
        <v>144</v>
      </c>
      <c r="D101" s="5" t="s">
        <v>147</v>
      </c>
      <c r="E101" s="6">
        <v>2009</v>
      </c>
      <c r="F101" s="57"/>
      <c r="G101" s="74" t="s">
        <v>144</v>
      </c>
      <c r="H101" s="3" t="s">
        <v>36</v>
      </c>
    </row>
    <row r="102" spans="1:8" ht="15">
      <c r="A102" s="4">
        <v>101</v>
      </c>
      <c r="B102" s="5" t="s">
        <v>143</v>
      </c>
      <c r="C102" s="5" t="s">
        <v>144</v>
      </c>
      <c r="D102" s="5" t="s">
        <v>65</v>
      </c>
      <c r="E102" s="6">
        <v>2009</v>
      </c>
      <c r="F102" s="57"/>
      <c r="G102" s="74" t="s">
        <v>144</v>
      </c>
      <c r="H102" s="3" t="s">
        <v>41</v>
      </c>
    </row>
    <row r="103" spans="1:8" ht="30">
      <c r="A103" s="4">
        <v>102</v>
      </c>
      <c r="B103" s="5" t="s">
        <v>143</v>
      </c>
      <c r="C103" s="5" t="s">
        <v>144</v>
      </c>
      <c r="D103" s="5" t="s">
        <v>148</v>
      </c>
      <c r="E103" s="6">
        <v>2009</v>
      </c>
      <c r="F103" s="57"/>
      <c r="G103" s="74" t="s">
        <v>144</v>
      </c>
      <c r="H103" s="3" t="s">
        <v>41</v>
      </c>
    </row>
    <row r="104" spans="1:8" ht="15">
      <c r="A104" s="4">
        <v>103</v>
      </c>
      <c r="B104" s="5" t="s">
        <v>149</v>
      </c>
      <c r="C104" s="5" t="s">
        <v>144</v>
      </c>
      <c r="D104" s="5" t="s">
        <v>28</v>
      </c>
      <c r="E104" s="6">
        <v>2009</v>
      </c>
      <c r="F104" s="57"/>
      <c r="G104" s="74" t="s">
        <v>144</v>
      </c>
      <c r="H104" s="3" t="s">
        <v>36</v>
      </c>
    </row>
    <row r="105" spans="1:8" ht="15">
      <c r="A105" s="4">
        <v>104</v>
      </c>
      <c r="B105" s="5" t="s">
        <v>150</v>
      </c>
      <c r="C105" s="5" t="s">
        <v>151</v>
      </c>
      <c r="D105" s="5" t="s">
        <v>111</v>
      </c>
      <c r="E105" s="6">
        <v>2009</v>
      </c>
      <c r="F105" s="57"/>
      <c r="G105" s="74" t="s">
        <v>152</v>
      </c>
      <c r="H105" s="3" t="s">
        <v>41</v>
      </c>
    </row>
    <row r="106" spans="1:8" ht="15">
      <c r="A106" s="4">
        <v>105</v>
      </c>
      <c r="B106" s="5" t="s">
        <v>153</v>
      </c>
      <c r="C106" s="5" t="s">
        <v>30</v>
      </c>
      <c r="D106" s="5" t="s">
        <v>28</v>
      </c>
      <c r="E106" s="6">
        <v>2009</v>
      </c>
      <c r="F106" s="57"/>
      <c r="G106" s="74" t="s">
        <v>26</v>
      </c>
      <c r="H106" s="3" t="s">
        <v>36</v>
      </c>
    </row>
    <row r="107" spans="1:8" ht="15">
      <c r="A107" s="4">
        <v>106</v>
      </c>
      <c r="B107" s="5" t="s">
        <v>157</v>
      </c>
      <c r="C107" s="5" t="s">
        <v>119</v>
      </c>
      <c r="D107" s="5" t="s">
        <v>28</v>
      </c>
      <c r="E107" s="6">
        <v>2009</v>
      </c>
      <c r="F107" s="57"/>
      <c r="G107" s="74" t="s">
        <v>105</v>
      </c>
      <c r="H107" s="3" t="s">
        <v>41</v>
      </c>
    </row>
    <row r="108" spans="1:8" ht="15">
      <c r="A108" s="4">
        <v>107</v>
      </c>
      <c r="B108" s="5" t="s">
        <v>158</v>
      </c>
      <c r="C108" s="5" t="s">
        <v>53</v>
      </c>
      <c r="D108" s="5" t="s">
        <v>9</v>
      </c>
      <c r="E108" s="6">
        <v>2009</v>
      </c>
      <c r="F108" s="57"/>
      <c r="G108" s="74" t="s">
        <v>35</v>
      </c>
      <c r="H108" s="3" t="s">
        <v>41</v>
      </c>
    </row>
    <row r="109" spans="1:8" ht="30">
      <c r="A109" s="4">
        <v>108</v>
      </c>
      <c r="B109" s="5" t="s">
        <v>158</v>
      </c>
      <c r="C109" s="5" t="s">
        <v>53</v>
      </c>
      <c r="D109" s="5" t="s">
        <v>159</v>
      </c>
      <c r="E109" s="6">
        <v>2009</v>
      </c>
      <c r="F109" s="57"/>
      <c r="G109" s="74" t="s">
        <v>35</v>
      </c>
      <c r="H109" s="3" t="s">
        <v>41</v>
      </c>
    </row>
    <row r="110" spans="1:8" ht="15">
      <c r="A110" s="4">
        <v>109</v>
      </c>
      <c r="B110" s="5" t="s">
        <v>160</v>
      </c>
      <c r="C110" s="5" t="s">
        <v>53</v>
      </c>
      <c r="D110" s="5" t="s">
        <v>161</v>
      </c>
      <c r="E110" s="6">
        <v>2008</v>
      </c>
      <c r="F110" s="57"/>
      <c r="G110" s="74" t="s">
        <v>35</v>
      </c>
      <c r="H110" s="3" t="s">
        <v>41</v>
      </c>
    </row>
    <row r="111" spans="1:8" ht="15">
      <c r="A111" s="4">
        <v>110</v>
      </c>
      <c r="B111" s="5" t="s">
        <v>160</v>
      </c>
      <c r="C111" s="5" t="s">
        <v>53</v>
      </c>
      <c r="D111" s="5" t="s">
        <v>9</v>
      </c>
      <c r="E111" s="6">
        <v>2009</v>
      </c>
      <c r="F111" s="57"/>
      <c r="G111" s="74" t="s">
        <v>35</v>
      </c>
      <c r="H111" s="3" t="s">
        <v>41</v>
      </c>
    </row>
    <row r="112" spans="1:8" ht="15">
      <c r="A112" s="4">
        <v>111</v>
      </c>
      <c r="B112" s="5" t="s">
        <v>162</v>
      </c>
      <c r="C112" s="5" t="s">
        <v>53</v>
      </c>
      <c r="D112" s="5" t="s">
        <v>163</v>
      </c>
      <c r="E112" s="6">
        <v>2009</v>
      </c>
      <c r="F112" s="57"/>
      <c r="G112" s="74" t="s">
        <v>164</v>
      </c>
      <c r="H112" s="3" t="s">
        <v>70</v>
      </c>
    </row>
    <row r="113" spans="1:8" ht="15">
      <c r="A113" s="4">
        <v>112</v>
      </c>
      <c r="B113" s="5" t="s">
        <v>166</v>
      </c>
      <c r="C113" s="5" t="s">
        <v>26</v>
      </c>
      <c r="D113" s="5" t="s">
        <v>28</v>
      </c>
      <c r="E113" s="6">
        <v>2009</v>
      </c>
      <c r="F113" s="57"/>
      <c r="G113" s="74" t="s">
        <v>26</v>
      </c>
      <c r="H113" s="3" t="s">
        <v>41</v>
      </c>
    </row>
    <row r="114" spans="1:8" ht="15">
      <c r="A114" s="4">
        <v>113</v>
      </c>
      <c r="B114" s="5" t="s">
        <v>165</v>
      </c>
      <c r="C114" s="5" t="s">
        <v>26</v>
      </c>
      <c r="D114" s="5" t="s">
        <v>129</v>
      </c>
      <c r="E114" s="6">
        <v>2009</v>
      </c>
      <c r="F114" s="57"/>
      <c r="G114" s="74" t="s">
        <v>167</v>
      </c>
      <c r="H114" s="3" t="s">
        <v>168</v>
      </c>
    </row>
    <row r="115" spans="1:8" ht="30">
      <c r="A115" s="4">
        <v>114</v>
      </c>
      <c r="B115" s="5" t="s">
        <v>165</v>
      </c>
      <c r="C115" s="5" t="s">
        <v>26</v>
      </c>
      <c r="D115" s="5" t="s">
        <v>169</v>
      </c>
      <c r="E115" s="6">
        <v>2009</v>
      </c>
      <c r="F115" s="57"/>
      <c r="G115" s="74" t="s">
        <v>167</v>
      </c>
      <c r="H115" s="3" t="s">
        <v>41</v>
      </c>
    </row>
    <row r="116" spans="1:8" ht="15">
      <c r="A116" s="4">
        <v>115</v>
      </c>
      <c r="B116" s="5" t="s">
        <v>170</v>
      </c>
      <c r="C116" s="5" t="s">
        <v>119</v>
      </c>
      <c r="D116" s="5" t="s">
        <v>65</v>
      </c>
      <c r="E116" s="6">
        <v>2009</v>
      </c>
      <c r="F116" s="57"/>
      <c r="G116" s="74" t="s">
        <v>119</v>
      </c>
      <c r="H116" s="3" t="s">
        <v>41</v>
      </c>
    </row>
    <row r="117" spans="1:8" ht="15">
      <c r="A117" s="4">
        <v>116</v>
      </c>
      <c r="B117" s="5" t="s">
        <v>170</v>
      </c>
      <c r="C117" s="5" t="s">
        <v>119</v>
      </c>
      <c r="D117" s="5" t="s">
        <v>28</v>
      </c>
      <c r="E117" s="6">
        <v>2009</v>
      </c>
      <c r="F117" s="57"/>
      <c r="G117" s="74" t="s">
        <v>119</v>
      </c>
      <c r="H117" s="3" t="s">
        <v>41</v>
      </c>
    </row>
    <row r="118" spans="1:8" ht="15">
      <c r="A118" s="4">
        <v>117</v>
      </c>
      <c r="B118" s="5" t="s">
        <v>171</v>
      </c>
      <c r="C118" s="5" t="s">
        <v>26</v>
      </c>
      <c r="D118" s="5" t="s">
        <v>172</v>
      </c>
      <c r="E118" s="6">
        <v>2009</v>
      </c>
      <c r="F118" s="57"/>
      <c r="G118" s="74" t="s">
        <v>35</v>
      </c>
      <c r="H118" s="3" t="s">
        <v>41</v>
      </c>
    </row>
    <row r="119" spans="1:8" ht="15">
      <c r="A119" s="4">
        <v>118</v>
      </c>
      <c r="B119" s="5" t="s">
        <v>171</v>
      </c>
      <c r="C119" s="5" t="s">
        <v>26</v>
      </c>
      <c r="D119" s="5" t="s">
        <v>173</v>
      </c>
      <c r="E119" s="6">
        <v>2009</v>
      </c>
      <c r="F119" s="57"/>
      <c r="G119" s="74" t="s">
        <v>35</v>
      </c>
      <c r="H119" s="3" t="s">
        <v>41</v>
      </c>
    </row>
    <row r="120" spans="1:8" ht="15">
      <c r="A120" s="4">
        <v>119</v>
      </c>
      <c r="B120" s="5" t="s">
        <v>174</v>
      </c>
      <c r="C120" s="5" t="s">
        <v>175</v>
      </c>
      <c r="D120" s="5" t="s">
        <v>154</v>
      </c>
      <c r="E120" s="6">
        <v>2009</v>
      </c>
      <c r="F120" s="57"/>
      <c r="G120" s="74" t="s">
        <v>176</v>
      </c>
      <c r="H120" s="3" t="s">
        <v>41</v>
      </c>
    </row>
    <row r="121" spans="1:8" ht="15">
      <c r="A121" s="4">
        <v>120</v>
      </c>
      <c r="B121" s="5" t="s">
        <v>174</v>
      </c>
      <c r="C121" s="5" t="s">
        <v>175</v>
      </c>
      <c r="D121" s="5" t="s">
        <v>123</v>
      </c>
      <c r="E121" s="6">
        <v>2009</v>
      </c>
      <c r="F121" s="57"/>
      <c r="G121" s="74" t="s">
        <v>144</v>
      </c>
      <c r="H121" s="3" t="s">
        <v>41</v>
      </c>
    </row>
    <row r="122" spans="1:8" ht="15">
      <c r="A122" s="4">
        <v>121</v>
      </c>
      <c r="B122" s="5" t="s">
        <v>174</v>
      </c>
      <c r="C122" s="5" t="s">
        <v>175</v>
      </c>
      <c r="D122" s="5" t="s">
        <v>27</v>
      </c>
      <c r="E122" s="6">
        <v>2009</v>
      </c>
      <c r="F122" s="57"/>
      <c r="G122" s="74" t="s">
        <v>84</v>
      </c>
      <c r="H122" s="3" t="s">
        <v>41</v>
      </c>
    </row>
    <row r="123" spans="1:8" ht="15">
      <c r="A123" s="4">
        <v>122</v>
      </c>
      <c r="B123" s="5" t="s">
        <v>177</v>
      </c>
      <c r="C123" s="5" t="s">
        <v>178</v>
      </c>
      <c r="D123" s="5" t="s">
        <v>96</v>
      </c>
      <c r="E123" s="6">
        <v>2008</v>
      </c>
      <c r="F123" s="57"/>
      <c r="G123" s="74" t="s">
        <v>119</v>
      </c>
      <c r="H123" s="3" t="s">
        <v>41</v>
      </c>
    </row>
    <row r="124" spans="1:8" ht="15">
      <c r="A124" s="4">
        <v>123</v>
      </c>
      <c r="B124" s="5" t="s">
        <v>177</v>
      </c>
      <c r="C124" s="5" t="s">
        <v>178</v>
      </c>
      <c r="D124" s="5" t="s">
        <v>114</v>
      </c>
      <c r="E124" s="6">
        <v>2008</v>
      </c>
      <c r="F124" s="57"/>
      <c r="G124" s="74" t="s">
        <v>119</v>
      </c>
      <c r="H124" s="3" t="s">
        <v>41</v>
      </c>
    </row>
    <row r="125" spans="1:8" ht="15">
      <c r="A125" s="4">
        <v>124</v>
      </c>
      <c r="B125" s="5" t="s">
        <v>179</v>
      </c>
      <c r="C125" s="5" t="s">
        <v>180</v>
      </c>
      <c r="D125" s="5" t="s">
        <v>163</v>
      </c>
      <c r="E125" s="6">
        <v>2009</v>
      </c>
      <c r="F125" s="57"/>
      <c r="G125" s="74" t="s">
        <v>35</v>
      </c>
      <c r="H125" s="3" t="s">
        <v>41</v>
      </c>
    </row>
    <row r="126" spans="1:8" ht="15">
      <c r="A126" s="4">
        <v>125</v>
      </c>
      <c r="B126" s="5" t="s">
        <v>179</v>
      </c>
      <c r="C126" s="5" t="s">
        <v>180</v>
      </c>
      <c r="D126" s="5" t="s">
        <v>181</v>
      </c>
      <c r="E126" s="6">
        <v>2009</v>
      </c>
      <c r="F126" s="57"/>
      <c r="G126" s="74" t="s">
        <v>35</v>
      </c>
      <c r="H126" s="3" t="s">
        <v>41</v>
      </c>
    </row>
    <row r="127" spans="1:8" ht="15">
      <c r="A127" s="4">
        <v>126</v>
      </c>
      <c r="B127" s="5" t="s">
        <v>182</v>
      </c>
      <c r="C127" s="5" t="s">
        <v>180</v>
      </c>
      <c r="D127" s="5" t="s">
        <v>9</v>
      </c>
      <c r="E127" s="6">
        <v>2009</v>
      </c>
      <c r="F127" s="57"/>
      <c r="G127" s="74" t="s">
        <v>35</v>
      </c>
      <c r="H127" s="3" t="s">
        <v>36</v>
      </c>
    </row>
    <row r="128" spans="1:8" ht="30">
      <c r="A128" s="4">
        <v>127</v>
      </c>
      <c r="B128" s="5" t="s">
        <v>182</v>
      </c>
      <c r="C128" s="5" t="s">
        <v>180</v>
      </c>
      <c r="D128" s="5" t="s">
        <v>48</v>
      </c>
      <c r="E128" s="6">
        <v>2009</v>
      </c>
      <c r="F128" s="57"/>
      <c r="G128" s="74" t="s">
        <v>35</v>
      </c>
      <c r="H128" s="3" t="s">
        <v>41</v>
      </c>
    </row>
    <row r="129" spans="1:8" ht="15">
      <c r="A129" s="4">
        <v>128</v>
      </c>
      <c r="B129" s="5" t="s">
        <v>182</v>
      </c>
      <c r="C129" s="5" t="s">
        <v>180</v>
      </c>
      <c r="D129" s="5" t="s">
        <v>183</v>
      </c>
      <c r="E129" s="6">
        <v>2009</v>
      </c>
      <c r="F129" s="57"/>
      <c r="G129" s="74" t="s">
        <v>35</v>
      </c>
      <c r="H129" s="3" t="s">
        <v>41</v>
      </c>
    </row>
    <row r="130" spans="1:8" ht="15">
      <c r="A130" s="4">
        <v>129</v>
      </c>
      <c r="B130" s="5" t="s">
        <v>184</v>
      </c>
      <c r="C130" s="5" t="s">
        <v>185</v>
      </c>
      <c r="D130" s="5" t="s">
        <v>27</v>
      </c>
      <c r="E130" s="6">
        <v>2009</v>
      </c>
      <c r="F130" s="57"/>
      <c r="G130" s="74" t="s">
        <v>35</v>
      </c>
      <c r="H130" s="3" t="s">
        <v>36</v>
      </c>
    </row>
    <row r="131" spans="1:8" ht="15">
      <c r="A131" s="4">
        <v>130</v>
      </c>
      <c r="B131" s="5" t="s">
        <v>184</v>
      </c>
      <c r="C131" s="5" t="s">
        <v>185</v>
      </c>
      <c r="D131" s="5" t="s">
        <v>9</v>
      </c>
      <c r="E131" s="6">
        <v>2009</v>
      </c>
      <c r="F131" s="57"/>
      <c r="G131" s="74" t="s">
        <v>35</v>
      </c>
      <c r="H131" s="3" t="s">
        <v>36</v>
      </c>
    </row>
    <row r="132" spans="1:8" ht="15">
      <c r="A132" s="4">
        <v>131</v>
      </c>
      <c r="B132" s="5" t="s">
        <v>186</v>
      </c>
      <c r="C132" s="5" t="s">
        <v>185</v>
      </c>
      <c r="D132" s="61" t="s">
        <v>54</v>
      </c>
      <c r="E132" s="6">
        <v>2009</v>
      </c>
      <c r="F132" s="57"/>
      <c r="G132" s="74" t="s">
        <v>185</v>
      </c>
      <c r="H132" s="3" t="s">
        <v>36</v>
      </c>
    </row>
    <row r="133" spans="1:8" ht="15">
      <c r="A133" s="4">
        <v>132</v>
      </c>
      <c r="B133" s="5" t="s">
        <v>184</v>
      </c>
      <c r="C133" s="5" t="s">
        <v>185</v>
      </c>
      <c r="D133" s="5" t="s">
        <v>154</v>
      </c>
      <c r="E133" s="6">
        <v>2009</v>
      </c>
      <c r="F133" s="57"/>
      <c r="G133" s="74" t="s">
        <v>185</v>
      </c>
      <c r="H133" s="3" t="s">
        <v>41</v>
      </c>
    </row>
    <row r="134" spans="1:8" ht="15">
      <c r="A134" s="4">
        <v>133</v>
      </c>
      <c r="B134" s="5" t="s">
        <v>187</v>
      </c>
      <c r="C134" s="5" t="s">
        <v>26</v>
      </c>
      <c r="D134" s="61" t="s">
        <v>54</v>
      </c>
      <c r="E134" s="6">
        <v>2009</v>
      </c>
      <c r="F134" s="57"/>
      <c r="G134" s="74" t="s">
        <v>35</v>
      </c>
      <c r="H134" s="3" t="s">
        <v>36</v>
      </c>
    </row>
    <row r="135" spans="1:8" ht="15">
      <c r="A135" s="4">
        <v>134</v>
      </c>
      <c r="B135" s="5" t="s">
        <v>188</v>
      </c>
      <c r="C135" s="5" t="s">
        <v>53</v>
      </c>
      <c r="D135" s="5" t="s">
        <v>189</v>
      </c>
      <c r="E135" s="6">
        <v>2009</v>
      </c>
      <c r="F135" s="57"/>
      <c r="G135" s="74" t="s">
        <v>53</v>
      </c>
      <c r="H135" s="3" t="s">
        <v>41</v>
      </c>
    </row>
    <row r="136" spans="1:8" ht="15">
      <c r="A136" s="4">
        <v>135</v>
      </c>
      <c r="B136" s="5" t="s">
        <v>188</v>
      </c>
      <c r="C136" s="5" t="s">
        <v>53</v>
      </c>
      <c r="D136" s="5" t="s">
        <v>190</v>
      </c>
      <c r="E136" s="6">
        <v>2009</v>
      </c>
      <c r="F136" s="57"/>
      <c r="G136" s="74" t="s">
        <v>53</v>
      </c>
      <c r="H136" s="3" t="s">
        <v>36</v>
      </c>
    </row>
    <row r="137" spans="1:8" ht="15">
      <c r="A137" s="4">
        <v>136</v>
      </c>
      <c r="B137" s="5" t="s">
        <v>188</v>
      </c>
      <c r="C137" s="5" t="s">
        <v>53</v>
      </c>
      <c r="D137" s="5" t="s">
        <v>96</v>
      </c>
      <c r="E137" s="6">
        <v>2009</v>
      </c>
      <c r="F137" s="57"/>
      <c r="G137" s="74" t="s">
        <v>53</v>
      </c>
      <c r="H137" s="3" t="s">
        <v>41</v>
      </c>
    </row>
    <row r="138" spans="1:8" ht="15">
      <c r="A138" s="4">
        <v>137</v>
      </c>
      <c r="B138" s="5" t="s">
        <v>188</v>
      </c>
      <c r="C138" s="5" t="s">
        <v>53</v>
      </c>
      <c r="D138" s="5" t="s">
        <v>28</v>
      </c>
      <c r="E138" s="6">
        <v>2009</v>
      </c>
      <c r="F138" s="57"/>
      <c r="G138" s="74" t="s">
        <v>53</v>
      </c>
      <c r="H138" s="3" t="s">
        <v>41</v>
      </c>
    </row>
    <row r="139" spans="1:8" ht="15">
      <c r="A139" s="4">
        <v>138</v>
      </c>
      <c r="B139" s="5" t="s">
        <v>191</v>
      </c>
      <c r="C139" s="5" t="s">
        <v>192</v>
      </c>
      <c r="D139" s="5" t="s">
        <v>9</v>
      </c>
      <c r="E139" s="6">
        <v>2009</v>
      </c>
      <c r="F139" s="57"/>
      <c r="G139" s="74" t="s">
        <v>192</v>
      </c>
      <c r="H139" s="3" t="s">
        <v>41</v>
      </c>
    </row>
    <row r="140" spans="1:8" ht="15">
      <c r="A140" s="4">
        <v>139</v>
      </c>
      <c r="B140" s="5" t="s">
        <v>193</v>
      </c>
      <c r="C140" s="5" t="s">
        <v>192</v>
      </c>
      <c r="D140" s="5" t="s">
        <v>194</v>
      </c>
      <c r="E140" s="6">
        <v>2009</v>
      </c>
      <c r="F140" s="57"/>
      <c r="G140" s="74" t="s">
        <v>192</v>
      </c>
      <c r="H140" s="3" t="s">
        <v>41</v>
      </c>
    </row>
    <row r="141" spans="1:8" ht="15">
      <c r="A141" s="4">
        <v>140</v>
      </c>
      <c r="B141" s="5" t="s">
        <v>193</v>
      </c>
      <c r="C141" s="5" t="s">
        <v>192</v>
      </c>
      <c r="D141" s="5" t="s">
        <v>135</v>
      </c>
      <c r="E141" s="6">
        <v>2009</v>
      </c>
      <c r="F141" s="57"/>
      <c r="G141" s="74" t="s">
        <v>192</v>
      </c>
      <c r="H141" s="3" t="s">
        <v>41</v>
      </c>
    </row>
    <row r="142" spans="1:8" ht="15">
      <c r="A142" s="4">
        <v>141</v>
      </c>
      <c r="B142" s="5" t="s">
        <v>191</v>
      </c>
      <c r="C142" s="5" t="s">
        <v>192</v>
      </c>
      <c r="D142" s="5" t="s">
        <v>195</v>
      </c>
      <c r="E142" s="6">
        <v>2009</v>
      </c>
      <c r="F142" s="57"/>
      <c r="G142" s="74" t="s">
        <v>192</v>
      </c>
      <c r="H142" s="3" t="s">
        <v>36</v>
      </c>
    </row>
    <row r="143" spans="1:8" ht="15">
      <c r="A143" s="4">
        <v>142</v>
      </c>
      <c r="B143" s="5" t="s">
        <v>196</v>
      </c>
      <c r="C143" s="5" t="s">
        <v>192</v>
      </c>
      <c r="D143" s="5" t="s">
        <v>28</v>
      </c>
      <c r="E143" s="6">
        <v>2009</v>
      </c>
      <c r="F143" s="57"/>
      <c r="G143" s="74" t="s">
        <v>192</v>
      </c>
      <c r="H143" s="3" t="s">
        <v>36</v>
      </c>
    </row>
    <row r="144" spans="1:8" ht="15">
      <c r="A144" s="4">
        <v>143</v>
      </c>
      <c r="B144" s="5" t="s">
        <v>196</v>
      </c>
      <c r="C144" s="5" t="s">
        <v>192</v>
      </c>
      <c r="D144" s="5" t="s">
        <v>173</v>
      </c>
      <c r="E144" s="6">
        <v>2009</v>
      </c>
      <c r="F144" s="57"/>
      <c r="G144" s="74" t="s">
        <v>192</v>
      </c>
      <c r="H144" s="3" t="s">
        <v>36</v>
      </c>
    </row>
    <row r="145" spans="1:8" ht="15">
      <c r="A145" s="4">
        <v>144</v>
      </c>
      <c r="B145" s="5" t="s">
        <v>197</v>
      </c>
      <c r="C145" s="5" t="s">
        <v>192</v>
      </c>
      <c r="D145" s="5" t="s">
        <v>198</v>
      </c>
      <c r="E145" s="6">
        <v>2009</v>
      </c>
      <c r="F145" s="57"/>
      <c r="G145" s="74" t="s">
        <v>192</v>
      </c>
      <c r="H145" s="3" t="s">
        <v>36</v>
      </c>
    </row>
    <row r="146" spans="1:8" ht="15">
      <c r="A146" s="4">
        <v>145</v>
      </c>
      <c r="B146" s="5" t="s">
        <v>197</v>
      </c>
      <c r="C146" s="5" t="s">
        <v>192</v>
      </c>
      <c r="D146" s="5" t="s">
        <v>314</v>
      </c>
      <c r="E146" s="6">
        <v>2009</v>
      </c>
      <c r="F146" s="57"/>
      <c r="G146" s="74" t="s">
        <v>192</v>
      </c>
      <c r="H146" s="3" t="s">
        <v>36</v>
      </c>
    </row>
    <row r="147" spans="1:8" ht="15">
      <c r="A147" s="4">
        <v>146</v>
      </c>
      <c r="B147" s="5" t="s">
        <v>197</v>
      </c>
      <c r="C147" s="5" t="s">
        <v>192</v>
      </c>
      <c r="D147" s="5" t="s">
        <v>54</v>
      </c>
      <c r="E147" s="6">
        <v>2009</v>
      </c>
      <c r="F147" s="57"/>
      <c r="G147" s="74" t="s">
        <v>192</v>
      </c>
      <c r="H147" s="3" t="s">
        <v>41</v>
      </c>
    </row>
    <row r="148" spans="1:8" ht="15">
      <c r="A148" s="4">
        <v>147</v>
      </c>
      <c r="B148" s="5" t="s">
        <v>199</v>
      </c>
      <c r="C148" s="5" t="s">
        <v>192</v>
      </c>
      <c r="D148" s="5" t="s">
        <v>200</v>
      </c>
      <c r="E148" s="6">
        <v>2009</v>
      </c>
      <c r="F148" s="57"/>
      <c r="G148" s="74" t="s">
        <v>192</v>
      </c>
      <c r="H148" s="3" t="s">
        <v>70</v>
      </c>
    </row>
    <row r="149" spans="1:8" ht="30">
      <c r="A149" s="4">
        <v>148</v>
      </c>
      <c r="B149" s="5" t="s">
        <v>199</v>
      </c>
      <c r="C149" s="5" t="s">
        <v>192</v>
      </c>
      <c r="D149" s="5" t="s">
        <v>201</v>
      </c>
      <c r="E149" s="6">
        <v>2009</v>
      </c>
      <c r="F149" s="57"/>
      <c r="G149" s="74" t="s">
        <v>192</v>
      </c>
      <c r="H149" s="3" t="s">
        <v>109</v>
      </c>
    </row>
    <row r="150" spans="1:8" ht="15">
      <c r="A150" s="4">
        <v>149</v>
      </c>
      <c r="B150" s="5" t="s">
        <v>202</v>
      </c>
      <c r="C150" s="5" t="s">
        <v>192</v>
      </c>
      <c r="D150" s="5" t="s">
        <v>203</v>
      </c>
      <c r="E150" s="6">
        <v>2009</v>
      </c>
      <c r="F150" s="57"/>
      <c r="G150" s="74" t="s">
        <v>192</v>
      </c>
      <c r="H150" s="3" t="s">
        <v>41</v>
      </c>
    </row>
    <row r="151" spans="1:8" ht="15">
      <c r="A151" s="4">
        <v>150</v>
      </c>
      <c r="B151" s="5" t="s">
        <v>204</v>
      </c>
      <c r="C151" s="5" t="s">
        <v>192</v>
      </c>
      <c r="D151" s="5" t="s">
        <v>114</v>
      </c>
      <c r="E151" s="6">
        <v>2009</v>
      </c>
      <c r="F151" s="57"/>
      <c r="G151" s="74" t="s">
        <v>192</v>
      </c>
      <c r="H151" s="3" t="s">
        <v>41</v>
      </c>
    </row>
    <row r="152" spans="1:8" ht="15">
      <c r="A152" s="4">
        <v>151</v>
      </c>
      <c r="B152" s="5" t="s">
        <v>204</v>
      </c>
      <c r="C152" s="5" t="s">
        <v>192</v>
      </c>
      <c r="D152" s="5" t="s">
        <v>205</v>
      </c>
      <c r="E152" s="6">
        <v>2009</v>
      </c>
      <c r="F152" s="57"/>
      <c r="G152" s="74" t="s">
        <v>192</v>
      </c>
      <c r="H152" s="3" t="s">
        <v>41</v>
      </c>
    </row>
    <row r="153" spans="1:8" ht="15">
      <c r="A153" s="4">
        <v>152</v>
      </c>
      <c r="B153" s="5" t="s">
        <v>204</v>
      </c>
      <c r="C153" s="5" t="s">
        <v>192</v>
      </c>
      <c r="D153" s="5" t="s">
        <v>206</v>
      </c>
      <c r="E153" s="6">
        <v>2009</v>
      </c>
      <c r="F153" s="57"/>
      <c r="G153" s="74" t="s">
        <v>192</v>
      </c>
      <c r="H153" s="3" t="s">
        <v>36</v>
      </c>
    </row>
    <row r="154" spans="1:8" ht="15">
      <c r="A154" s="4">
        <v>153</v>
      </c>
      <c r="B154" s="5" t="s">
        <v>207</v>
      </c>
      <c r="C154" s="5" t="s">
        <v>101</v>
      </c>
      <c r="D154" s="5" t="s">
        <v>208</v>
      </c>
      <c r="E154" s="6">
        <v>2009</v>
      </c>
      <c r="F154" s="57"/>
      <c r="G154" s="74" t="s">
        <v>101</v>
      </c>
      <c r="H154" s="3" t="s">
        <v>41</v>
      </c>
    </row>
    <row r="155" spans="1:8" ht="15">
      <c r="A155" s="4">
        <v>154</v>
      </c>
      <c r="B155" s="5" t="s">
        <v>209</v>
      </c>
      <c r="C155" s="5" t="s">
        <v>101</v>
      </c>
      <c r="D155" s="5" t="s">
        <v>203</v>
      </c>
      <c r="E155" s="6">
        <v>2009</v>
      </c>
      <c r="F155" s="57"/>
      <c r="G155" s="74" t="s">
        <v>101</v>
      </c>
      <c r="H155" s="3" t="s">
        <v>41</v>
      </c>
    </row>
    <row r="156" spans="1:8" ht="15">
      <c r="A156" s="4">
        <v>155</v>
      </c>
      <c r="B156" s="5" t="s">
        <v>210</v>
      </c>
      <c r="C156" s="5" t="s">
        <v>101</v>
      </c>
      <c r="D156" s="5" t="s">
        <v>203</v>
      </c>
      <c r="E156" s="6">
        <v>2009</v>
      </c>
      <c r="F156" s="57"/>
      <c r="G156" s="74" t="s">
        <v>101</v>
      </c>
      <c r="H156" s="3" t="s">
        <v>41</v>
      </c>
    </row>
    <row r="157" spans="1:8" ht="15">
      <c r="A157" s="4">
        <v>156</v>
      </c>
      <c r="B157" s="5" t="s">
        <v>210</v>
      </c>
      <c r="C157" s="5" t="s">
        <v>101</v>
      </c>
      <c r="D157" s="5" t="s">
        <v>9</v>
      </c>
      <c r="E157" s="6">
        <v>2009</v>
      </c>
      <c r="F157" s="57"/>
      <c r="G157" s="74" t="s">
        <v>101</v>
      </c>
      <c r="H157" s="3" t="s">
        <v>41</v>
      </c>
    </row>
    <row r="158" spans="1:8" ht="15">
      <c r="A158" s="4">
        <v>157</v>
      </c>
      <c r="B158" s="5" t="s">
        <v>211</v>
      </c>
      <c r="C158" s="5" t="s">
        <v>101</v>
      </c>
      <c r="D158" s="5" t="s">
        <v>111</v>
      </c>
      <c r="E158" s="6">
        <v>2006</v>
      </c>
      <c r="F158" s="57"/>
      <c r="G158" s="74" t="s">
        <v>101</v>
      </c>
      <c r="H158" s="3" t="s">
        <v>41</v>
      </c>
    </row>
    <row r="159" spans="1:8" ht="15">
      <c r="A159" s="4">
        <v>158</v>
      </c>
      <c r="B159" s="5" t="s">
        <v>211</v>
      </c>
      <c r="C159" s="5" t="s">
        <v>101</v>
      </c>
      <c r="D159" s="5" t="s">
        <v>212</v>
      </c>
      <c r="E159" s="6">
        <v>2008</v>
      </c>
      <c r="F159" s="57"/>
      <c r="G159" s="74" t="s">
        <v>101</v>
      </c>
      <c r="H159" s="3" t="s">
        <v>41</v>
      </c>
    </row>
    <row r="160" spans="1:8" ht="15">
      <c r="A160" s="4">
        <v>159</v>
      </c>
      <c r="B160" s="5" t="s">
        <v>213</v>
      </c>
      <c r="C160" s="5" t="s">
        <v>101</v>
      </c>
      <c r="D160" s="5" t="s">
        <v>203</v>
      </c>
      <c r="E160" s="6">
        <v>2009</v>
      </c>
      <c r="F160" s="57"/>
      <c r="G160" s="74" t="s">
        <v>101</v>
      </c>
      <c r="H160" s="3" t="s">
        <v>41</v>
      </c>
    </row>
    <row r="161" spans="1:8" ht="15">
      <c r="A161" s="4">
        <v>160</v>
      </c>
      <c r="B161" s="5" t="s">
        <v>213</v>
      </c>
      <c r="C161" s="5" t="s">
        <v>101</v>
      </c>
      <c r="D161" s="5" t="s">
        <v>206</v>
      </c>
      <c r="E161" s="6">
        <v>2009</v>
      </c>
      <c r="F161" s="57"/>
      <c r="G161" s="74" t="s">
        <v>101</v>
      </c>
      <c r="H161" s="3" t="s">
        <v>41</v>
      </c>
    </row>
    <row r="162" spans="1:8" ht="30">
      <c r="A162" s="4">
        <v>161</v>
      </c>
      <c r="B162" s="5" t="s">
        <v>214</v>
      </c>
      <c r="C162" s="5" t="s">
        <v>101</v>
      </c>
      <c r="D162" s="5" t="s">
        <v>201</v>
      </c>
      <c r="E162" s="6">
        <v>2009</v>
      </c>
      <c r="F162" s="57"/>
      <c r="G162" s="74" t="s">
        <v>101</v>
      </c>
      <c r="H162" s="3" t="s">
        <v>41</v>
      </c>
    </row>
    <row r="163" spans="1:8" ht="15">
      <c r="A163" s="4">
        <v>162</v>
      </c>
      <c r="B163" s="5" t="s">
        <v>215</v>
      </c>
      <c r="C163" s="5" t="s">
        <v>101</v>
      </c>
      <c r="D163" s="5" t="s">
        <v>9</v>
      </c>
      <c r="E163" s="6">
        <v>2009</v>
      </c>
      <c r="F163" s="57"/>
      <c r="G163" s="74" t="s">
        <v>101</v>
      </c>
      <c r="H163" s="3" t="s">
        <v>41</v>
      </c>
    </row>
    <row r="164" spans="1:8" ht="15">
      <c r="A164" s="4">
        <v>163</v>
      </c>
      <c r="B164" s="5" t="s">
        <v>215</v>
      </c>
      <c r="C164" s="5" t="s">
        <v>101</v>
      </c>
      <c r="D164" s="5" t="s">
        <v>9</v>
      </c>
      <c r="E164" s="6">
        <v>2008</v>
      </c>
      <c r="F164" s="57"/>
      <c r="G164" s="74" t="s">
        <v>101</v>
      </c>
      <c r="H164" s="3" t="s">
        <v>41</v>
      </c>
    </row>
    <row r="165" spans="1:8" ht="15">
      <c r="A165" s="4">
        <v>164</v>
      </c>
      <c r="B165" s="5" t="s">
        <v>216</v>
      </c>
      <c r="C165" s="5" t="s">
        <v>101</v>
      </c>
      <c r="D165" s="5" t="s">
        <v>38</v>
      </c>
      <c r="E165" s="6">
        <v>2009</v>
      </c>
      <c r="F165" s="57"/>
      <c r="G165" s="74" t="s">
        <v>101</v>
      </c>
      <c r="H165" s="3" t="s">
        <v>41</v>
      </c>
    </row>
    <row r="166" spans="1:8" ht="15">
      <c r="A166" s="4">
        <v>165</v>
      </c>
      <c r="B166" s="5" t="s">
        <v>217</v>
      </c>
      <c r="C166" s="5" t="s">
        <v>101</v>
      </c>
      <c r="D166" s="5" t="s">
        <v>9</v>
      </c>
      <c r="E166" s="6">
        <v>2009</v>
      </c>
      <c r="F166" s="57"/>
      <c r="G166" s="74" t="s">
        <v>101</v>
      </c>
      <c r="H166" s="3" t="s">
        <v>41</v>
      </c>
    </row>
    <row r="167" spans="1:8" ht="15">
      <c r="A167" s="4">
        <v>166</v>
      </c>
      <c r="B167" s="5" t="s">
        <v>218</v>
      </c>
      <c r="C167" s="5" t="s">
        <v>101</v>
      </c>
      <c r="D167" s="5" t="s">
        <v>206</v>
      </c>
      <c r="E167" s="6">
        <v>2009</v>
      </c>
      <c r="F167" s="57"/>
      <c r="G167" s="74" t="s">
        <v>101</v>
      </c>
      <c r="H167" s="3" t="s">
        <v>41</v>
      </c>
    </row>
    <row r="168" spans="1:8" ht="15">
      <c r="A168" s="4">
        <v>167</v>
      </c>
      <c r="B168" s="5" t="s">
        <v>219</v>
      </c>
      <c r="C168" s="5" t="s">
        <v>26</v>
      </c>
      <c r="D168" s="5" t="s">
        <v>163</v>
      </c>
      <c r="E168" s="6">
        <v>2009</v>
      </c>
      <c r="F168" s="57"/>
      <c r="G168" s="74" t="s">
        <v>220</v>
      </c>
      <c r="H168" s="3" t="s">
        <v>41</v>
      </c>
    </row>
    <row r="169" spans="1:8" ht="15">
      <c r="A169" s="4">
        <v>168</v>
      </c>
      <c r="B169" s="5" t="s">
        <v>219</v>
      </c>
      <c r="C169" s="5" t="s">
        <v>26</v>
      </c>
      <c r="D169" s="5" t="s">
        <v>208</v>
      </c>
      <c r="E169" s="6">
        <v>2009</v>
      </c>
      <c r="F169" s="57"/>
      <c r="G169" s="74" t="s">
        <v>221</v>
      </c>
      <c r="H169" s="3" t="s">
        <v>41</v>
      </c>
    </row>
    <row r="170" spans="1:8" ht="15">
      <c r="A170" s="4">
        <v>169</v>
      </c>
      <c r="B170" s="5" t="s">
        <v>222</v>
      </c>
      <c r="C170" s="5" t="s">
        <v>223</v>
      </c>
      <c r="D170" s="5" t="s">
        <v>173</v>
      </c>
      <c r="E170" s="6">
        <v>2009</v>
      </c>
      <c r="F170" s="57"/>
      <c r="G170" s="74" t="s">
        <v>227</v>
      </c>
      <c r="H170" s="3" t="s">
        <v>36</v>
      </c>
    </row>
    <row r="171" spans="1:8" ht="15">
      <c r="A171" s="4">
        <v>170</v>
      </c>
      <c r="B171" s="5" t="s">
        <v>222</v>
      </c>
      <c r="C171" s="5" t="s">
        <v>223</v>
      </c>
      <c r="D171" s="5" t="s">
        <v>225</v>
      </c>
      <c r="E171" s="6">
        <v>2009</v>
      </c>
      <c r="F171" s="57"/>
      <c r="G171" s="74" t="s">
        <v>227</v>
      </c>
      <c r="H171" s="3" t="s">
        <v>109</v>
      </c>
    </row>
    <row r="172" spans="1:8" ht="15">
      <c r="A172" s="4">
        <v>171</v>
      </c>
      <c r="B172" s="5" t="s">
        <v>222</v>
      </c>
      <c r="C172" s="5" t="s">
        <v>223</v>
      </c>
      <c r="D172" s="5" t="s">
        <v>226</v>
      </c>
      <c r="E172" s="6">
        <v>2009</v>
      </c>
      <c r="F172" s="57"/>
      <c r="G172" s="74" t="s">
        <v>105</v>
      </c>
      <c r="H172" s="3" t="s">
        <v>36</v>
      </c>
    </row>
    <row r="173" spans="1:8" ht="15">
      <c r="A173" s="4">
        <v>172</v>
      </c>
      <c r="B173" s="5" t="s">
        <v>228</v>
      </c>
      <c r="C173" s="5" t="s">
        <v>223</v>
      </c>
      <c r="D173" s="5" t="s">
        <v>111</v>
      </c>
      <c r="E173" s="6">
        <v>2009</v>
      </c>
      <c r="F173" s="57"/>
      <c r="G173" s="74" t="s">
        <v>108</v>
      </c>
      <c r="H173" s="3" t="s">
        <v>41</v>
      </c>
    </row>
    <row r="174" spans="1:8" ht="15">
      <c r="A174" s="4">
        <v>173</v>
      </c>
      <c r="B174" s="5" t="s">
        <v>229</v>
      </c>
      <c r="C174" s="5" t="s">
        <v>223</v>
      </c>
      <c r="D174" s="5" t="s">
        <v>230</v>
      </c>
      <c r="E174" s="6">
        <v>2009</v>
      </c>
      <c r="F174" s="57"/>
      <c r="G174" s="74" t="s">
        <v>231</v>
      </c>
      <c r="H174" s="3" t="s">
        <v>41</v>
      </c>
    </row>
    <row r="175" spans="1:8" ht="30">
      <c r="A175" s="4">
        <v>174</v>
      </c>
      <c r="B175" s="5" t="s">
        <v>229</v>
      </c>
      <c r="C175" s="5" t="s">
        <v>223</v>
      </c>
      <c r="D175" s="5" t="s">
        <v>232</v>
      </c>
      <c r="E175" s="6">
        <v>2009</v>
      </c>
      <c r="F175" s="57"/>
      <c r="G175" s="74" t="s">
        <v>176</v>
      </c>
      <c r="H175" s="3" t="s">
        <v>70</v>
      </c>
    </row>
    <row r="176" spans="1:8" ht="15">
      <c r="A176" s="4">
        <v>175</v>
      </c>
      <c r="B176" s="5" t="s">
        <v>233</v>
      </c>
      <c r="C176" s="5" t="s">
        <v>223</v>
      </c>
      <c r="D176" s="5" t="s">
        <v>47</v>
      </c>
      <c r="E176" s="6">
        <v>2008</v>
      </c>
      <c r="F176" s="57"/>
      <c r="G176" s="74" t="s">
        <v>234</v>
      </c>
      <c r="H176" s="3" t="s">
        <v>41</v>
      </c>
    </row>
    <row r="177" spans="1:8" ht="15">
      <c r="A177" s="4">
        <v>176</v>
      </c>
      <c r="B177" s="5" t="s">
        <v>233</v>
      </c>
      <c r="C177" s="5" t="s">
        <v>223</v>
      </c>
      <c r="D177" s="5" t="s">
        <v>235</v>
      </c>
      <c r="E177" s="6">
        <v>2009</v>
      </c>
      <c r="F177" s="57"/>
      <c r="G177" s="74" t="s">
        <v>236</v>
      </c>
      <c r="H177" s="3" t="s">
        <v>41</v>
      </c>
    </row>
    <row r="178" spans="1:8" ht="15">
      <c r="A178" s="4">
        <v>177</v>
      </c>
      <c r="B178" s="5" t="s">
        <v>233</v>
      </c>
      <c r="C178" s="5" t="s">
        <v>223</v>
      </c>
      <c r="D178" s="5" t="s">
        <v>172</v>
      </c>
      <c r="E178" s="6">
        <v>2009</v>
      </c>
      <c r="F178" s="57"/>
      <c r="G178" s="74" t="s">
        <v>236</v>
      </c>
      <c r="H178" s="3" t="s">
        <v>41</v>
      </c>
    </row>
    <row r="179" spans="1:8" ht="15">
      <c r="A179" s="4">
        <v>178</v>
      </c>
      <c r="B179" s="5" t="s">
        <v>237</v>
      </c>
      <c r="C179" s="5" t="s">
        <v>223</v>
      </c>
      <c r="D179" s="5" t="s">
        <v>163</v>
      </c>
      <c r="E179" s="6">
        <v>2009</v>
      </c>
      <c r="F179" s="57"/>
      <c r="G179" s="74" t="s">
        <v>236</v>
      </c>
      <c r="H179" s="3" t="s">
        <v>41</v>
      </c>
    </row>
    <row r="180" spans="1:8" ht="15">
      <c r="A180" s="4">
        <v>179</v>
      </c>
      <c r="B180" s="5" t="s">
        <v>233</v>
      </c>
      <c r="C180" s="5" t="s">
        <v>223</v>
      </c>
      <c r="D180" s="5" t="s">
        <v>206</v>
      </c>
      <c r="E180" s="6">
        <v>2009</v>
      </c>
      <c r="F180" s="57"/>
      <c r="G180" s="74" t="s">
        <v>138</v>
      </c>
      <c r="H180" s="3" t="s">
        <v>36</v>
      </c>
    </row>
    <row r="181" spans="1:8" ht="15">
      <c r="A181" s="4">
        <v>180</v>
      </c>
      <c r="B181" s="5" t="s">
        <v>233</v>
      </c>
      <c r="C181" s="5" t="s">
        <v>223</v>
      </c>
      <c r="D181" s="5" t="s">
        <v>27</v>
      </c>
      <c r="E181" s="6">
        <v>2009</v>
      </c>
      <c r="F181" s="57"/>
      <c r="G181" s="74" t="s">
        <v>138</v>
      </c>
      <c r="H181" s="3" t="s">
        <v>41</v>
      </c>
    </row>
    <row r="182" spans="1:8" ht="15">
      <c r="A182" s="4">
        <v>181</v>
      </c>
      <c r="B182" s="5" t="s">
        <v>238</v>
      </c>
      <c r="C182" s="5" t="s">
        <v>223</v>
      </c>
      <c r="D182" s="5" t="s">
        <v>235</v>
      </c>
      <c r="E182" s="6">
        <v>2009</v>
      </c>
      <c r="F182" s="57"/>
      <c r="G182" s="74" t="s">
        <v>236</v>
      </c>
      <c r="H182" s="3" t="s">
        <v>41</v>
      </c>
    </row>
    <row r="183" spans="1:8" ht="15">
      <c r="A183" s="4">
        <v>182</v>
      </c>
      <c r="B183" s="5" t="s">
        <v>238</v>
      </c>
      <c r="C183" s="5" t="s">
        <v>223</v>
      </c>
      <c r="D183" s="5" t="s">
        <v>116</v>
      </c>
      <c r="E183" s="6">
        <v>2009</v>
      </c>
      <c r="F183" s="57"/>
      <c r="G183" s="74" t="s">
        <v>167</v>
      </c>
      <c r="H183" s="3" t="s">
        <v>41</v>
      </c>
    </row>
    <row r="184" spans="1:8" ht="30">
      <c r="A184" s="4">
        <v>183</v>
      </c>
      <c r="B184" s="5" t="s">
        <v>238</v>
      </c>
      <c r="C184" s="5" t="s">
        <v>223</v>
      </c>
      <c r="D184" s="5" t="s">
        <v>239</v>
      </c>
      <c r="E184" s="6">
        <v>2009</v>
      </c>
      <c r="F184" s="57"/>
      <c r="G184" s="74" t="s">
        <v>84</v>
      </c>
      <c r="H184" s="3" t="s">
        <v>41</v>
      </c>
    </row>
    <row r="185" spans="1:8" ht="15">
      <c r="A185" s="4">
        <v>184</v>
      </c>
      <c r="B185" s="5" t="s">
        <v>238</v>
      </c>
      <c r="C185" s="5" t="s">
        <v>223</v>
      </c>
      <c r="D185" s="5" t="s">
        <v>172</v>
      </c>
      <c r="E185" s="6">
        <v>2009</v>
      </c>
      <c r="F185" s="57"/>
      <c r="G185" s="74" t="s">
        <v>236</v>
      </c>
      <c r="H185" s="3" t="s">
        <v>41</v>
      </c>
    </row>
    <row r="186" spans="1:8" ht="15">
      <c r="A186" s="4">
        <v>185</v>
      </c>
      <c r="B186" s="5" t="s">
        <v>238</v>
      </c>
      <c r="C186" s="5" t="s">
        <v>223</v>
      </c>
      <c r="D186" s="5" t="s">
        <v>240</v>
      </c>
      <c r="E186" s="6">
        <v>2008</v>
      </c>
      <c r="F186" s="57"/>
      <c r="G186" s="74" t="s">
        <v>167</v>
      </c>
      <c r="H186" s="3" t="s">
        <v>41</v>
      </c>
    </row>
    <row r="187" spans="1:8" ht="15">
      <c r="A187" s="4">
        <v>186</v>
      </c>
      <c r="B187" s="5" t="s">
        <v>238</v>
      </c>
      <c r="C187" s="5" t="s">
        <v>223</v>
      </c>
      <c r="D187" s="5" t="s">
        <v>114</v>
      </c>
      <c r="E187" s="6">
        <v>2009</v>
      </c>
      <c r="F187" s="57"/>
      <c r="G187" s="74" t="s">
        <v>84</v>
      </c>
      <c r="H187" s="3" t="s">
        <v>41</v>
      </c>
    </row>
    <row r="188" spans="1:8" ht="15">
      <c r="A188" s="4">
        <v>187</v>
      </c>
      <c r="B188" s="5" t="s">
        <v>241</v>
      </c>
      <c r="C188" s="5" t="s">
        <v>223</v>
      </c>
      <c r="D188" s="5" t="s">
        <v>194</v>
      </c>
      <c r="E188" s="6">
        <v>2009</v>
      </c>
      <c r="F188" s="57"/>
      <c r="G188" s="74" t="s">
        <v>236</v>
      </c>
      <c r="H188" s="3" t="s">
        <v>41</v>
      </c>
    </row>
    <row r="189" spans="1:8" ht="15">
      <c r="A189" s="4">
        <v>188</v>
      </c>
      <c r="B189" s="5" t="s">
        <v>241</v>
      </c>
      <c r="C189" s="5" t="s">
        <v>223</v>
      </c>
      <c r="D189" s="5" t="s">
        <v>172</v>
      </c>
      <c r="E189" s="6">
        <v>2009</v>
      </c>
      <c r="F189" s="57"/>
      <c r="G189" s="74" t="s">
        <v>236</v>
      </c>
      <c r="H189" s="3" t="s">
        <v>41</v>
      </c>
    </row>
    <row r="190" spans="1:8" ht="30">
      <c r="A190" s="4">
        <v>189</v>
      </c>
      <c r="B190" s="5" t="s">
        <v>241</v>
      </c>
      <c r="C190" s="5" t="s">
        <v>223</v>
      </c>
      <c r="D190" s="5" t="s">
        <v>232</v>
      </c>
      <c r="E190" s="6">
        <v>2009</v>
      </c>
      <c r="F190" s="57"/>
      <c r="G190" s="74" t="s">
        <v>234</v>
      </c>
      <c r="H190" s="3" t="s">
        <v>70</v>
      </c>
    </row>
    <row r="191" spans="1:8" ht="15">
      <c r="A191" s="4">
        <v>190</v>
      </c>
      <c r="B191" s="5" t="s">
        <v>241</v>
      </c>
      <c r="C191" s="5" t="s">
        <v>223</v>
      </c>
      <c r="D191" s="5" t="s">
        <v>114</v>
      </c>
      <c r="E191" s="6">
        <v>2009</v>
      </c>
      <c r="F191" s="57"/>
      <c r="G191" s="74" t="s">
        <v>84</v>
      </c>
      <c r="H191" s="3" t="s">
        <v>41</v>
      </c>
    </row>
    <row r="192" spans="1:8" ht="15">
      <c r="A192" s="4">
        <v>191</v>
      </c>
      <c r="B192" s="5" t="s">
        <v>241</v>
      </c>
      <c r="C192" s="5" t="s">
        <v>223</v>
      </c>
      <c r="D192" s="5" t="s">
        <v>47</v>
      </c>
      <c r="E192" s="6">
        <v>2008</v>
      </c>
      <c r="F192" s="57"/>
      <c r="G192" s="74" t="s">
        <v>234</v>
      </c>
      <c r="H192" s="3" t="s">
        <v>41</v>
      </c>
    </row>
    <row r="193" spans="1:8" ht="15">
      <c r="A193" s="4">
        <v>192</v>
      </c>
      <c r="B193" s="5" t="s">
        <v>242</v>
      </c>
      <c r="C193" s="5" t="s">
        <v>243</v>
      </c>
      <c r="D193" s="5" t="s">
        <v>38</v>
      </c>
      <c r="E193" s="6">
        <v>2009</v>
      </c>
      <c r="F193" s="57"/>
      <c r="G193" s="74" t="s">
        <v>243</v>
      </c>
      <c r="H193" s="3" t="s">
        <v>41</v>
      </c>
    </row>
    <row r="194" spans="1:8" ht="15">
      <c r="A194" s="4">
        <v>193</v>
      </c>
      <c r="B194" s="5" t="s">
        <v>242</v>
      </c>
      <c r="C194" s="5" t="s">
        <v>243</v>
      </c>
      <c r="D194" s="5" t="s">
        <v>9</v>
      </c>
      <c r="E194" s="6">
        <v>2009</v>
      </c>
      <c r="F194" s="57"/>
      <c r="G194" s="74" t="s">
        <v>243</v>
      </c>
      <c r="H194" s="3" t="s">
        <v>41</v>
      </c>
    </row>
    <row r="195" spans="1:8" ht="15">
      <c r="A195" s="4">
        <v>194</v>
      </c>
      <c r="B195" s="5" t="s">
        <v>244</v>
      </c>
      <c r="C195" s="5" t="s">
        <v>243</v>
      </c>
      <c r="D195" s="5" t="s">
        <v>123</v>
      </c>
      <c r="E195" s="6">
        <v>2009</v>
      </c>
      <c r="F195" s="57"/>
      <c r="G195" s="74" t="s">
        <v>243</v>
      </c>
      <c r="H195" s="3" t="s">
        <v>41</v>
      </c>
    </row>
    <row r="196" spans="1:8" ht="15">
      <c r="A196" s="4">
        <v>195</v>
      </c>
      <c r="B196" s="5" t="s">
        <v>244</v>
      </c>
      <c r="C196" s="5" t="s">
        <v>243</v>
      </c>
      <c r="D196" s="5" t="s">
        <v>114</v>
      </c>
      <c r="E196" s="6">
        <v>2009</v>
      </c>
      <c r="F196" s="57"/>
      <c r="G196" s="74" t="s">
        <v>243</v>
      </c>
      <c r="H196" s="3" t="s">
        <v>41</v>
      </c>
    </row>
    <row r="197" spans="1:8" ht="15">
      <c r="A197" s="4">
        <v>196</v>
      </c>
      <c r="B197" s="5" t="s">
        <v>245</v>
      </c>
      <c r="C197" s="5" t="s">
        <v>243</v>
      </c>
      <c r="D197" s="5" t="s">
        <v>163</v>
      </c>
      <c r="E197" s="6">
        <v>2009</v>
      </c>
      <c r="F197" s="57"/>
      <c r="G197" s="5" t="s">
        <v>220</v>
      </c>
      <c r="H197" s="3" t="s">
        <v>41</v>
      </c>
    </row>
    <row r="198" spans="1:8" ht="15">
      <c r="A198" s="4">
        <v>197</v>
      </c>
      <c r="B198" s="5" t="s">
        <v>245</v>
      </c>
      <c r="C198" s="5" t="s">
        <v>243</v>
      </c>
      <c r="D198" s="5" t="s">
        <v>28</v>
      </c>
      <c r="E198" s="6">
        <v>2008</v>
      </c>
      <c r="F198" s="57"/>
      <c r="G198" s="74" t="s">
        <v>243</v>
      </c>
      <c r="H198" s="3" t="s">
        <v>41</v>
      </c>
    </row>
    <row r="199" spans="1:8" ht="15">
      <c r="A199" s="4">
        <v>198</v>
      </c>
      <c r="B199" s="5" t="s">
        <v>246</v>
      </c>
      <c r="C199" s="5" t="s">
        <v>243</v>
      </c>
      <c r="D199" s="5" t="s">
        <v>37</v>
      </c>
      <c r="E199" s="6">
        <v>2009</v>
      </c>
      <c r="F199" s="57"/>
      <c r="G199" s="74" t="s">
        <v>243</v>
      </c>
      <c r="H199" s="3" t="s">
        <v>41</v>
      </c>
    </row>
    <row r="200" spans="1:8" ht="15">
      <c r="A200" s="4">
        <v>199</v>
      </c>
      <c r="B200" s="5" t="s">
        <v>246</v>
      </c>
      <c r="C200" s="5" t="s">
        <v>243</v>
      </c>
      <c r="D200" s="5" t="s">
        <v>163</v>
      </c>
      <c r="E200" s="6">
        <v>2008</v>
      </c>
      <c r="F200" s="57"/>
      <c r="G200" s="74" t="s">
        <v>243</v>
      </c>
      <c r="H200" s="3" t="s">
        <v>41</v>
      </c>
    </row>
    <row r="201" spans="1:8" ht="15">
      <c r="A201" s="4">
        <v>200</v>
      </c>
      <c r="B201" s="5" t="s">
        <v>247</v>
      </c>
      <c r="C201" s="5" t="s">
        <v>243</v>
      </c>
      <c r="D201" s="5" t="s">
        <v>114</v>
      </c>
      <c r="E201" s="6">
        <v>2009</v>
      </c>
      <c r="F201" s="57"/>
      <c r="G201" s="74" t="s">
        <v>39</v>
      </c>
      <c r="H201" s="3" t="s">
        <v>41</v>
      </c>
    </row>
    <row r="202" spans="1:8" ht="30">
      <c r="A202" s="4">
        <v>201</v>
      </c>
      <c r="B202" s="5" t="s">
        <v>247</v>
      </c>
      <c r="C202" s="5" t="s">
        <v>243</v>
      </c>
      <c r="D202" s="5" t="s">
        <v>159</v>
      </c>
      <c r="E202" s="6">
        <v>2009</v>
      </c>
      <c r="F202" s="57"/>
      <c r="G202" s="74" t="s">
        <v>248</v>
      </c>
      <c r="H202" s="3" t="s">
        <v>41</v>
      </c>
    </row>
    <row r="203" spans="1:8" ht="15">
      <c r="A203" s="4">
        <v>202</v>
      </c>
      <c r="B203" s="5" t="s">
        <v>247</v>
      </c>
      <c r="C203" s="5" t="s">
        <v>243</v>
      </c>
      <c r="D203" s="5" t="s">
        <v>249</v>
      </c>
      <c r="E203" s="6">
        <v>2009</v>
      </c>
      <c r="F203" s="57"/>
      <c r="G203" s="74" t="s">
        <v>250</v>
      </c>
      <c r="H203" s="3" t="s">
        <v>41</v>
      </c>
    </row>
    <row r="204" spans="1:8" ht="15">
      <c r="A204" s="4">
        <v>203</v>
      </c>
      <c r="B204" s="5" t="s">
        <v>251</v>
      </c>
      <c r="C204" s="5" t="s">
        <v>26</v>
      </c>
      <c r="D204" s="5" t="s">
        <v>28</v>
      </c>
      <c r="E204" s="6">
        <v>2009</v>
      </c>
      <c r="F204" s="57"/>
      <c r="G204" s="74" t="s">
        <v>26</v>
      </c>
      <c r="H204" s="3" t="s">
        <v>36</v>
      </c>
    </row>
    <row r="205" spans="1:8" ht="15">
      <c r="A205" s="4">
        <v>204</v>
      </c>
      <c r="B205" s="5" t="s">
        <v>251</v>
      </c>
      <c r="C205" s="5" t="s">
        <v>26</v>
      </c>
      <c r="D205" s="5" t="s">
        <v>114</v>
      </c>
      <c r="E205" s="6">
        <v>2007</v>
      </c>
      <c r="F205" s="57"/>
      <c r="G205" s="74" t="s">
        <v>26</v>
      </c>
      <c r="H205" s="3" t="s">
        <v>41</v>
      </c>
    </row>
    <row r="206" spans="1:8" ht="15">
      <c r="A206" s="4">
        <v>205</v>
      </c>
      <c r="B206" s="5" t="s">
        <v>252</v>
      </c>
      <c r="C206" s="5" t="s">
        <v>26</v>
      </c>
      <c r="D206" s="5" t="s">
        <v>114</v>
      </c>
      <c r="E206" s="6">
        <v>2009</v>
      </c>
      <c r="F206" s="57"/>
      <c r="G206" s="74" t="s">
        <v>35</v>
      </c>
      <c r="H206" s="3" t="s">
        <v>41</v>
      </c>
    </row>
    <row r="207" spans="1:8" ht="45">
      <c r="A207" s="4">
        <v>206</v>
      </c>
      <c r="B207" s="5" t="s">
        <v>252</v>
      </c>
      <c r="C207" s="5" t="s">
        <v>26</v>
      </c>
      <c r="D207" s="5" t="s">
        <v>253</v>
      </c>
      <c r="E207" s="6">
        <v>2009</v>
      </c>
      <c r="F207" s="57"/>
      <c r="G207" s="74" t="s">
        <v>35</v>
      </c>
      <c r="H207" s="3" t="s">
        <v>41</v>
      </c>
    </row>
    <row r="208" spans="1:8" ht="15">
      <c r="A208" s="4">
        <v>207</v>
      </c>
      <c r="B208" s="5" t="s">
        <v>252</v>
      </c>
      <c r="C208" s="5" t="s">
        <v>26</v>
      </c>
      <c r="D208" s="5" t="s">
        <v>65</v>
      </c>
      <c r="E208" s="6">
        <v>2009</v>
      </c>
      <c r="F208" s="57"/>
      <c r="G208" s="74" t="s">
        <v>35</v>
      </c>
      <c r="H208" s="3" t="s">
        <v>41</v>
      </c>
    </row>
    <row r="209" spans="1:8" ht="30">
      <c r="A209" s="4">
        <v>208</v>
      </c>
      <c r="B209" s="5" t="s">
        <v>254</v>
      </c>
      <c r="C209" s="5" t="s">
        <v>255</v>
      </c>
      <c r="D209" s="5" t="s">
        <v>256</v>
      </c>
      <c r="E209" s="6">
        <v>2009</v>
      </c>
      <c r="F209" s="57"/>
      <c r="G209" s="74" t="s">
        <v>105</v>
      </c>
      <c r="H209" s="3" t="s">
        <v>41</v>
      </c>
    </row>
    <row r="210" spans="1:8" ht="15">
      <c r="A210" s="4">
        <v>209</v>
      </c>
      <c r="B210" s="5" t="s">
        <v>254</v>
      </c>
      <c r="C210" s="5" t="s">
        <v>255</v>
      </c>
      <c r="D210" s="5" t="s">
        <v>111</v>
      </c>
      <c r="E210" s="6">
        <v>2009</v>
      </c>
      <c r="F210" s="57"/>
      <c r="G210" s="74" t="s">
        <v>105</v>
      </c>
      <c r="H210" s="3" t="s">
        <v>41</v>
      </c>
    </row>
    <row r="211" spans="1:8" ht="30">
      <c r="A211" s="4">
        <v>210</v>
      </c>
      <c r="B211" s="5" t="s">
        <v>254</v>
      </c>
      <c r="C211" s="5" t="s">
        <v>255</v>
      </c>
      <c r="D211" s="5" t="s">
        <v>257</v>
      </c>
      <c r="E211" s="6">
        <v>2008</v>
      </c>
      <c r="F211" s="57"/>
      <c r="G211" s="74" t="s">
        <v>105</v>
      </c>
      <c r="H211" s="3" t="s">
        <v>41</v>
      </c>
    </row>
    <row r="212" spans="1:8" ht="15">
      <c r="A212" s="4">
        <v>211</v>
      </c>
      <c r="B212" s="5" t="s">
        <v>254</v>
      </c>
      <c r="C212" s="5" t="s">
        <v>255</v>
      </c>
      <c r="D212" s="5" t="s">
        <v>47</v>
      </c>
      <c r="E212" s="6">
        <v>2009</v>
      </c>
      <c r="F212" s="57"/>
      <c r="G212" s="74" t="s">
        <v>105</v>
      </c>
      <c r="H212" s="3" t="s">
        <v>41</v>
      </c>
    </row>
    <row r="213" spans="1:8" ht="30">
      <c r="A213" s="4">
        <v>212</v>
      </c>
      <c r="B213" s="5" t="s">
        <v>258</v>
      </c>
      <c r="C213" s="5" t="s">
        <v>255</v>
      </c>
      <c r="D213" s="5" t="s">
        <v>259</v>
      </c>
      <c r="E213" s="6">
        <v>2008</v>
      </c>
      <c r="F213" s="57"/>
      <c r="G213" s="74" t="s">
        <v>136</v>
      </c>
      <c r="H213" s="3" t="s">
        <v>41</v>
      </c>
    </row>
    <row r="214" spans="1:8" ht="15">
      <c r="A214" s="4">
        <v>213</v>
      </c>
      <c r="B214" s="5" t="s">
        <v>258</v>
      </c>
      <c r="C214" s="5" t="s">
        <v>255</v>
      </c>
      <c r="D214" s="5" t="s">
        <v>154</v>
      </c>
      <c r="E214" s="6">
        <v>2009</v>
      </c>
      <c r="F214" s="57"/>
      <c r="G214" s="74" t="s">
        <v>105</v>
      </c>
      <c r="H214" s="3" t="s">
        <v>41</v>
      </c>
    </row>
    <row r="215" spans="1:8" ht="15">
      <c r="A215" s="4">
        <v>214</v>
      </c>
      <c r="B215" s="5" t="s">
        <v>258</v>
      </c>
      <c r="C215" s="5" t="s">
        <v>255</v>
      </c>
      <c r="D215" s="5" t="s">
        <v>260</v>
      </c>
      <c r="E215" s="6">
        <v>2009</v>
      </c>
      <c r="F215" s="57"/>
      <c r="G215" s="74" t="s">
        <v>105</v>
      </c>
      <c r="H215" s="3" t="s">
        <v>41</v>
      </c>
    </row>
    <row r="216" spans="1:8" ht="15">
      <c r="A216" s="4">
        <v>215</v>
      </c>
      <c r="B216" s="5" t="s">
        <v>261</v>
      </c>
      <c r="C216" s="5" t="s">
        <v>262</v>
      </c>
      <c r="D216" s="5" t="s">
        <v>37</v>
      </c>
      <c r="E216" s="6">
        <v>2009</v>
      </c>
      <c r="F216" s="57"/>
      <c r="G216" s="74" t="s">
        <v>35</v>
      </c>
      <c r="H216" s="3" t="s">
        <v>41</v>
      </c>
    </row>
    <row r="217" spans="1:8" ht="30">
      <c r="A217" s="4">
        <v>216</v>
      </c>
      <c r="B217" s="5" t="s">
        <v>263</v>
      </c>
      <c r="C217" s="5" t="s">
        <v>255</v>
      </c>
      <c r="D217" s="5" t="s">
        <v>232</v>
      </c>
      <c r="E217" s="6">
        <v>2009</v>
      </c>
      <c r="F217" s="57"/>
      <c r="G217" s="74" t="s">
        <v>105</v>
      </c>
      <c r="H217" s="3" t="s">
        <v>41</v>
      </c>
    </row>
    <row r="218" spans="1:8" ht="15">
      <c r="A218" s="4">
        <v>217</v>
      </c>
      <c r="B218" s="5" t="s">
        <v>263</v>
      </c>
      <c r="C218" s="5" t="s">
        <v>255</v>
      </c>
      <c r="D218" s="5" t="s">
        <v>114</v>
      </c>
      <c r="E218" s="6">
        <v>2009</v>
      </c>
      <c r="F218" s="57"/>
      <c r="G218" s="74" t="s">
        <v>136</v>
      </c>
      <c r="H218" s="3" t="s">
        <v>41</v>
      </c>
    </row>
    <row r="219" spans="1:8" ht="15">
      <c r="A219" s="4">
        <v>218</v>
      </c>
      <c r="B219" s="5" t="s">
        <v>263</v>
      </c>
      <c r="C219" s="3" t="s">
        <v>255</v>
      </c>
      <c r="D219" s="5" t="s">
        <v>38</v>
      </c>
      <c r="E219" s="6">
        <v>2009</v>
      </c>
      <c r="F219" s="57"/>
      <c r="G219" s="74" t="s">
        <v>136</v>
      </c>
      <c r="H219" s="3" t="s">
        <v>41</v>
      </c>
    </row>
    <row r="220" spans="1:8" ht="15">
      <c r="A220" s="4">
        <v>219</v>
      </c>
      <c r="B220" s="5" t="s">
        <v>263</v>
      </c>
      <c r="C220" s="5" t="s">
        <v>255</v>
      </c>
      <c r="D220" s="5" t="s">
        <v>116</v>
      </c>
      <c r="E220" s="6">
        <v>2009</v>
      </c>
      <c r="F220" s="57"/>
      <c r="G220" s="74" t="s">
        <v>136</v>
      </c>
      <c r="H220" s="3" t="s">
        <v>41</v>
      </c>
    </row>
    <row r="221" spans="1:8" ht="15">
      <c r="A221" s="4">
        <v>220</v>
      </c>
      <c r="B221" s="5" t="s">
        <v>263</v>
      </c>
      <c r="C221" s="5" t="s">
        <v>255</v>
      </c>
      <c r="D221" s="5" t="s">
        <v>44</v>
      </c>
      <c r="E221" s="6">
        <v>2009</v>
      </c>
      <c r="F221" s="57"/>
      <c r="G221" s="74" t="s">
        <v>136</v>
      </c>
      <c r="H221" s="3" t="s">
        <v>41</v>
      </c>
    </row>
    <row r="222" spans="1:8" ht="15">
      <c r="A222" s="4">
        <v>221</v>
      </c>
      <c r="B222" s="5" t="s">
        <v>263</v>
      </c>
      <c r="C222" s="5" t="s">
        <v>255</v>
      </c>
      <c r="D222" s="5" t="s">
        <v>114</v>
      </c>
      <c r="E222" s="6">
        <v>2008</v>
      </c>
      <c r="F222" s="57"/>
      <c r="G222" s="74" t="s">
        <v>136</v>
      </c>
      <c r="H222" s="3" t="s">
        <v>41</v>
      </c>
    </row>
    <row r="223" spans="1:8" ht="15">
      <c r="A223" s="4">
        <v>222</v>
      </c>
      <c r="B223" s="5" t="s">
        <v>263</v>
      </c>
      <c r="C223" s="5" t="s">
        <v>255</v>
      </c>
      <c r="D223" s="5" t="s">
        <v>264</v>
      </c>
      <c r="E223" s="6">
        <v>2009</v>
      </c>
      <c r="F223" s="57"/>
      <c r="G223" s="74" t="s">
        <v>136</v>
      </c>
      <c r="H223" s="3" t="s">
        <v>70</v>
      </c>
    </row>
    <row r="224" spans="1:8" ht="30">
      <c r="A224" s="4">
        <v>223</v>
      </c>
      <c r="B224" s="5" t="s">
        <v>263</v>
      </c>
      <c r="C224" s="5" t="s">
        <v>255</v>
      </c>
      <c r="D224" s="5" t="s">
        <v>257</v>
      </c>
      <c r="E224" s="6">
        <v>2007</v>
      </c>
      <c r="F224" s="57"/>
      <c r="G224" s="74" t="s">
        <v>105</v>
      </c>
      <c r="H224" s="3" t="s">
        <v>41</v>
      </c>
    </row>
    <row r="225" spans="1:8" ht="15">
      <c r="A225" s="4">
        <v>224</v>
      </c>
      <c r="B225" s="5" t="s">
        <v>263</v>
      </c>
      <c r="C225" s="5" t="s">
        <v>255</v>
      </c>
      <c r="D225" s="5" t="s">
        <v>265</v>
      </c>
      <c r="E225" s="6">
        <v>2009</v>
      </c>
      <c r="F225" s="57"/>
      <c r="G225" s="74" t="s">
        <v>105</v>
      </c>
      <c r="H225" s="3" t="s">
        <v>41</v>
      </c>
    </row>
    <row r="226" spans="1:8" ht="15">
      <c r="A226" s="4">
        <v>225</v>
      </c>
      <c r="B226" s="5" t="s">
        <v>263</v>
      </c>
      <c r="C226" s="5" t="s">
        <v>255</v>
      </c>
      <c r="D226" s="5" t="s">
        <v>266</v>
      </c>
      <c r="E226" s="6">
        <v>2009</v>
      </c>
      <c r="F226" s="57"/>
      <c r="G226" s="74" t="s">
        <v>167</v>
      </c>
      <c r="H226" s="3" t="s">
        <v>41</v>
      </c>
    </row>
    <row r="227" spans="1:8" ht="15">
      <c r="A227" s="4">
        <v>226</v>
      </c>
      <c r="B227" s="5" t="s">
        <v>263</v>
      </c>
      <c r="C227" s="5" t="s">
        <v>255</v>
      </c>
      <c r="D227" s="5" t="s">
        <v>111</v>
      </c>
      <c r="E227" s="6">
        <v>2006</v>
      </c>
      <c r="F227" s="57"/>
      <c r="G227" s="74" t="s">
        <v>105</v>
      </c>
      <c r="H227" s="3" t="s">
        <v>41</v>
      </c>
    </row>
    <row r="228" spans="1:8" ht="15">
      <c r="A228" s="4">
        <v>227</v>
      </c>
      <c r="B228" s="5" t="s">
        <v>263</v>
      </c>
      <c r="C228" s="5" t="s">
        <v>255</v>
      </c>
      <c r="D228" s="5" t="s">
        <v>111</v>
      </c>
      <c r="E228" s="6">
        <v>2007</v>
      </c>
      <c r="F228" s="57"/>
      <c r="G228" s="74" t="s">
        <v>105</v>
      </c>
      <c r="H228" s="3" t="s">
        <v>41</v>
      </c>
    </row>
    <row r="229" spans="1:8" ht="15">
      <c r="A229" s="4">
        <v>228</v>
      </c>
      <c r="B229" s="5" t="s">
        <v>263</v>
      </c>
      <c r="C229" s="5" t="s">
        <v>255</v>
      </c>
      <c r="D229" s="5" t="s">
        <v>111</v>
      </c>
      <c r="E229" s="6">
        <v>2008</v>
      </c>
      <c r="F229" s="57"/>
      <c r="G229" s="74" t="s">
        <v>105</v>
      </c>
      <c r="H229" s="3" t="s">
        <v>41</v>
      </c>
    </row>
    <row r="230" spans="1:8" ht="15">
      <c r="A230" s="4">
        <v>229</v>
      </c>
      <c r="B230" s="5" t="s">
        <v>263</v>
      </c>
      <c r="C230" s="5" t="s">
        <v>255</v>
      </c>
      <c r="D230" s="5" t="s">
        <v>47</v>
      </c>
      <c r="E230" s="6">
        <v>2009</v>
      </c>
      <c r="F230" s="57"/>
      <c r="G230" s="74" t="s">
        <v>127</v>
      </c>
      <c r="H230" s="3" t="s">
        <v>41</v>
      </c>
    </row>
    <row r="231" spans="1:8" ht="15">
      <c r="A231" s="4">
        <v>230</v>
      </c>
      <c r="B231" s="5" t="s">
        <v>263</v>
      </c>
      <c r="C231" s="5" t="s">
        <v>255</v>
      </c>
      <c r="D231" s="5" t="s">
        <v>65</v>
      </c>
      <c r="E231" s="6">
        <v>2008</v>
      </c>
      <c r="F231" s="57"/>
      <c r="G231" s="74" t="s">
        <v>136</v>
      </c>
      <c r="H231" s="3" t="s">
        <v>41</v>
      </c>
    </row>
    <row r="232" spans="1:8" ht="15">
      <c r="A232" s="4">
        <v>231</v>
      </c>
      <c r="B232" s="5" t="s">
        <v>267</v>
      </c>
      <c r="C232" s="5" t="s">
        <v>255</v>
      </c>
      <c r="D232" s="5" t="s">
        <v>224</v>
      </c>
      <c r="E232" s="6">
        <v>2009</v>
      </c>
      <c r="F232" s="57"/>
      <c r="G232" s="74" t="s">
        <v>250</v>
      </c>
      <c r="H232" s="3" t="s">
        <v>41</v>
      </c>
    </row>
    <row r="233" spans="1:8" ht="15">
      <c r="A233" s="4">
        <v>232</v>
      </c>
      <c r="B233" s="5" t="s">
        <v>268</v>
      </c>
      <c r="C233" s="5" t="s">
        <v>255</v>
      </c>
      <c r="D233" s="5" t="s">
        <v>269</v>
      </c>
      <c r="E233" s="6">
        <v>2009</v>
      </c>
      <c r="F233" s="57"/>
      <c r="G233" s="74" t="s">
        <v>136</v>
      </c>
      <c r="H233" s="3" t="s">
        <v>41</v>
      </c>
    </row>
    <row r="234" spans="1:8" ht="15">
      <c r="A234" s="4">
        <v>233</v>
      </c>
      <c r="B234" s="5" t="s">
        <v>268</v>
      </c>
      <c r="C234" s="5" t="s">
        <v>255</v>
      </c>
      <c r="D234" s="5" t="s">
        <v>47</v>
      </c>
      <c r="E234" s="6">
        <v>2009</v>
      </c>
      <c r="F234" s="57"/>
      <c r="G234" s="74" t="s">
        <v>105</v>
      </c>
      <c r="H234" s="3" t="s">
        <v>41</v>
      </c>
    </row>
    <row r="235" spans="1:8" ht="30">
      <c r="A235" s="4">
        <v>234</v>
      </c>
      <c r="B235" s="5" t="s">
        <v>268</v>
      </c>
      <c r="C235" s="5" t="s">
        <v>255</v>
      </c>
      <c r="D235" s="5" t="s">
        <v>270</v>
      </c>
      <c r="E235" s="6">
        <v>2009</v>
      </c>
      <c r="F235" s="57"/>
      <c r="G235" s="74" t="s">
        <v>105</v>
      </c>
      <c r="H235" s="3" t="s">
        <v>41</v>
      </c>
    </row>
    <row r="236" spans="1:8" ht="15">
      <c r="A236" s="4">
        <v>235</v>
      </c>
      <c r="B236" s="5" t="s">
        <v>268</v>
      </c>
      <c r="C236" s="5" t="s">
        <v>255</v>
      </c>
      <c r="D236" s="5" t="s">
        <v>111</v>
      </c>
      <c r="E236" s="6">
        <v>2009</v>
      </c>
      <c r="F236" s="57"/>
      <c r="G236" s="74" t="s">
        <v>105</v>
      </c>
      <c r="H236" s="3" t="s">
        <v>70</v>
      </c>
    </row>
    <row r="237" spans="1:8" ht="15">
      <c r="A237" s="4">
        <v>236</v>
      </c>
      <c r="B237" s="5" t="s">
        <v>268</v>
      </c>
      <c r="C237" s="5" t="s">
        <v>255</v>
      </c>
      <c r="D237" s="5" t="s">
        <v>111</v>
      </c>
      <c r="E237" s="6">
        <v>2008</v>
      </c>
      <c r="F237" s="57"/>
      <c r="G237" s="74" t="s">
        <v>105</v>
      </c>
      <c r="H237" s="3" t="s">
        <v>41</v>
      </c>
    </row>
    <row r="238" spans="1:8" ht="15">
      <c r="A238" s="4">
        <v>237</v>
      </c>
      <c r="B238" s="5" t="s">
        <v>271</v>
      </c>
      <c r="C238" s="5" t="s">
        <v>151</v>
      </c>
      <c r="D238" s="5" t="s">
        <v>9</v>
      </c>
      <c r="E238" s="6">
        <v>2009</v>
      </c>
      <c r="F238" s="57"/>
      <c r="G238" s="74" t="s">
        <v>84</v>
      </c>
      <c r="H238" s="3" t="s">
        <v>41</v>
      </c>
    </row>
    <row r="239" spans="1:8" ht="15">
      <c r="A239" s="4">
        <v>238</v>
      </c>
      <c r="B239" s="5" t="s">
        <v>272</v>
      </c>
      <c r="C239" s="5" t="s">
        <v>151</v>
      </c>
      <c r="D239" s="5" t="s">
        <v>59</v>
      </c>
      <c r="E239" s="6">
        <v>2009</v>
      </c>
      <c r="F239" s="57"/>
      <c r="G239" s="74" t="s">
        <v>35</v>
      </c>
      <c r="H239" s="3" t="s">
        <v>41</v>
      </c>
    </row>
    <row r="240" spans="1:8" ht="15">
      <c r="A240" s="4">
        <v>239</v>
      </c>
      <c r="B240" s="5" t="s">
        <v>272</v>
      </c>
      <c r="C240" s="5" t="s">
        <v>151</v>
      </c>
      <c r="D240" s="5" t="s">
        <v>273</v>
      </c>
      <c r="E240" s="6">
        <v>2009</v>
      </c>
      <c r="F240" s="57"/>
      <c r="G240" s="74" t="s">
        <v>35</v>
      </c>
      <c r="H240" s="3" t="s">
        <v>41</v>
      </c>
    </row>
    <row r="241" spans="1:8" ht="15">
      <c r="A241" s="4">
        <v>240</v>
      </c>
      <c r="B241" s="5" t="s">
        <v>274</v>
      </c>
      <c r="C241" s="5" t="s">
        <v>26</v>
      </c>
      <c r="D241" s="5" t="s">
        <v>27</v>
      </c>
      <c r="E241" s="6">
        <v>2009</v>
      </c>
      <c r="F241" s="57"/>
      <c r="G241" s="74" t="s">
        <v>35</v>
      </c>
      <c r="H241" s="3" t="s">
        <v>41</v>
      </c>
    </row>
    <row r="242" spans="1:8" ht="15">
      <c r="A242" s="4">
        <v>241</v>
      </c>
      <c r="B242" s="5" t="s">
        <v>274</v>
      </c>
      <c r="C242" s="5" t="s">
        <v>26</v>
      </c>
      <c r="D242" s="5" t="s">
        <v>135</v>
      </c>
      <c r="E242" s="6">
        <v>2009</v>
      </c>
      <c r="F242" s="57"/>
      <c r="G242" s="74" t="s">
        <v>35</v>
      </c>
      <c r="H242" s="3" t="s">
        <v>70</v>
      </c>
    </row>
    <row r="243" spans="1:8" ht="15">
      <c r="A243" s="4">
        <v>242</v>
      </c>
      <c r="B243" s="5" t="s">
        <v>275</v>
      </c>
      <c r="C243" s="5" t="s">
        <v>26</v>
      </c>
      <c r="D243" s="5" t="s">
        <v>28</v>
      </c>
      <c r="E243" s="6">
        <v>2009</v>
      </c>
      <c r="F243" s="57"/>
      <c r="G243" s="74" t="s">
        <v>35</v>
      </c>
      <c r="H243" s="3" t="s">
        <v>41</v>
      </c>
    </row>
    <row r="244" spans="1:8" ht="15">
      <c r="A244" s="4">
        <v>243</v>
      </c>
      <c r="B244" s="5" t="s">
        <v>276</v>
      </c>
      <c r="C244" s="5" t="s">
        <v>26</v>
      </c>
      <c r="D244" s="5" t="s">
        <v>123</v>
      </c>
      <c r="E244" s="6">
        <v>2009</v>
      </c>
      <c r="F244" s="57"/>
      <c r="G244" s="74" t="s">
        <v>105</v>
      </c>
      <c r="H244" s="3" t="s">
        <v>41</v>
      </c>
    </row>
    <row r="245" spans="1:8" ht="15">
      <c r="A245" s="4">
        <v>244</v>
      </c>
      <c r="B245" s="5" t="s">
        <v>276</v>
      </c>
      <c r="C245" s="5" t="s">
        <v>26</v>
      </c>
      <c r="D245" s="5" t="s">
        <v>172</v>
      </c>
      <c r="E245" s="6">
        <v>2009</v>
      </c>
      <c r="F245" s="57"/>
      <c r="G245" s="74" t="s">
        <v>35</v>
      </c>
      <c r="H245" s="3" t="s">
        <v>41</v>
      </c>
    </row>
    <row r="246" spans="1:8" ht="15">
      <c r="A246" s="4">
        <v>245</v>
      </c>
      <c r="B246" s="5" t="s">
        <v>276</v>
      </c>
      <c r="C246" s="5" t="s">
        <v>26</v>
      </c>
      <c r="D246" s="5" t="s">
        <v>111</v>
      </c>
      <c r="E246" s="6">
        <v>2009</v>
      </c>
      <c r="F246" s="57"/>
      <c r="G246" s="74" t="s">
        <v>35</v>
      </c>
      <c r="H246" s="3" t="s">
        <v>41</v>
      </c>
    </row>
    <row r="247" spans="1:8" ht="15">
      <c r="A247" s="4">
        <v>246</v>
      </c>
      <c r="B247" s="5" t="s">
        <v>277</v>
      </c>
      <c r="C247" s="5" t="s">
        <v>53</v>
      </c>
      <c r="D247" s="5" t="s">
        <v>62</v>
      </c>
      <c r="E247" s="6">
        <v>2009</v>
      </c>
      <c r="F247" s="57"/>
      <c r="G247" s="74" t="s">
        <v>53</v>
      </c>
      <c r="H247" s="3" t="s">
        <v>41</v>
      </c>
    </row>
    <row r="248" spans="1:8" ht="15">
      <c r="A248" s="4">
        <v>247</v>
      </c>
      <c r="B248" s="5" t="s">
        <v>277</v>
      </c>
      <c r="C248" s="5" t="s">
        <v>53</v>
      </c>
      <c r="D248" s="5" t="s">
        <v>65</v>
      </c>
      <c r="E248" s="6">
        <v>2009</v>
      </c>
      <c r="F248" s="57"/>
      <c r="G248" s="74" t="s">
        <v>35</v>
      </c>
      <c r="H248" s="3" t="s">
        <v>41</v>
      </c>
    </row>
    <row r="249" spans="1:8" ht="15">
      <c r="A249" s="4">
        <v>248</v>
      </c>
      <c r="B249" s="5" t="s">
        <v>277</v>
      </c>
      <c r="C249" s="5" t="s">
        <v>53</v>
      </c>
      <c r="D249" s="5" t="s">
        <v>190</v>
      </c>
      <c r="E249" s="6">
        <v>2009</v>
      </c>
      <c r="F249" s="57"/>
      <c r="G249" s="74" t="s">
        <v>53</v>
      </c>
      <c r="H249" s="3" t="s">
        <v>41</v>
      </c>
    </row>
    <row r="250" spans="1:8" ht="15">
      <c r="A250" s="4">
        <v>249</v>
      </c>
      <c r="B250" s="5" t="s">
        <v>278</v>
      </c>
      <c r="C250" s="5" t="s">
        <v>53</v>
      </c>
      <c r="D250" s="5" t="s">
        <v>181</v>
      </c>
      <c r="E250" s="6">
        <v>2009</v>
      </c>
      <c r="F250" s="57"/>
      <c r="G250" s="74" t="s">
        <v>35</v>
      </c>
      <c r="H250" s="3" t="s">
        <v>41</v>
      </c>
    </row>
    <row r="251" spans="1:8" ht="15">
      <c r="A251" s="4">
        <v>250</v>
      </c>
      <c r="B251" s="5" t="s">
        <v>278</v>
      </c>
      <c r="C251" s="5" t="s">
        <v>53</v>
      </c>
      <c r="D251" s="5" t="s">
        <v>28</v>
      </c>
      <c r="E251" s="6">
        <v>2009</v>
      </c>
      <c r="F251" s="57"/>
      <c r="G251" s="74" t="s">
        <v>35</v>
      </c>
      <c r="H251" s="3" t="s">
        <v>41</v>
      </c>
    </row>
    <row r="252" spans="1:8" ht="15">
      <c r="A252" s="4">
        <v>251</v>
      </c>
      <c r="B252" s="5" t="s">
        <v>278</v>
      </c>
      <c r="C252" s="5" t="s">
        <v>53</v>
      </c>
      <c r="D252" s="5" t="s">
        <v>111</v>
      </c>
      <c r="E252" s="6">
        <v>2009</v>
      </c>
      <c r="F252" s="57"/>
      <c r="G252" s="74" t="s">
        <v>35</v>
      </c>
      <c r="H252" s="3" t="s">
        <v>41</v>
      </c>
    </row>
    <row r="253" spans="1:8" ht="45">
      <c r="A253" s="4">
        <v>252</v>
      </c>
      <c r="B253" s="5" t="s">
        <v>279</v>
      </c>
      <c r="C253" s="5" t="s">
        <v>280</v>
      </c>
      <c r="D253" s="5" t="s">
        <v>281</v>
      </c>
      <c r="E253" s="6">
        <v>2009</v>
      </c>
      <c r="F253" s="57"/>
      <c r="G253" s="74" t="s">
        <v>280</v>
      </c>
      <c r="H253" s="3" t="s">
        <v>41</v>
      </c>
    </row>
    <row r="254" spans="1:8" ht="15">
      <c r="A254" s="4">
        <v>253</v>
      </c>
      <c r="B254" s="5" t="s">
        <v>279</v>
      </c>
      <c r="C254" s="5" t="s">
        <v>280</v>
      </c>
      <c r="D254" s="5" t="s">
        <v>282</v>
      </c>
      <c r="E254" s="6">
        <v>2009</v>
      </c>
      <c r="F254" s="57"/>
      <c r="G254" s="74" t="s">
        <v>280</v>
      </c>
      <c r="H254" s="3" t="s">
        <v>70</v>
      </c>
    </row>
    <row r="255" spans="1:8" ht="15">
      <c r="A255" s="4">
        <v>254</v>
      </c>
      <c r="B255" s="5" t="s">
        <v>283</v>
      </c>
      <c r="C255" s="5" t="s">
        <v>284</v>
      </c>
      <c r="D255" s="5" t="s">
        <v>114</v>
      </c>
      <c r="E255" s="6">
        <v>2009</v>
      </c>
      <c r="F255" s="57"/>
      <c r="G255" s="74" t="s">
        <v>84</v>
      </c>
      <c r="H255" s="3" t="s">
        <v>41</v>
      </c>
    </row>
    <row r="256" spans="1:8" ht="15">
      <c r="A256" s="4">
        <v>255</v>
      </c>
      <c r="B256" s="5" t="s">
        <v>283</v>
      </c>
      <c r="C256" s="5" t="s">
        <v>284</v>
      </c>
      <c r="D256" s="5" t="s">
        <v>9</v>
      </c>
      <c r="E256" s="6">
        <v>2009</v>
      </c>
      <c r="F256" s="57"/>
      <c r="G256" s="74" t="s">
        <v>84</v>
      </c>
      <c r="H256" s="3" t="s">
        <v>41</v>
      </c>
    </row>
    <row r="257" spans="1:8" ht="15">
      <c r="A257" s="4">
        <v>256</v>
      </c>
      <c r="B257" s="5" t="s">
        <v>285</v>
      </c>
      <c r="C257" s="5" t="s">
        <v>286</v>
      </c>
      <c r="D257" s="5" t="s">
        <v>28</v>
      </c>
      <c r="E257" s="6">
        <v>2009</v>
      </c>
      <c r="F257" s="57"/>
      <c r="G257" s="74" t="s">
        <v>286</v>
      </c>
      <c r="H257" s="3" t="s">
        <v>41</v>
      </c>
    </row>
    <row r="258" spans="1:8" ht="15">
      <c r="A258" s="4">
        <v>257</v>
      </c>
      <c r="B258" s="5" t="s">
        <v>287</v>
      </c>
      <c r="C258" s="5" t="s">
        <v>185</v>
      </c>
      <c r="D258" s="5" t="s">
        <v>37</v>
      </c>
      <c r="E258" s="6">
        <v>2009</v>
      </c>
      <c r="F258" s="57"/>
      <c r="G258" s="74" t="s">
        <v>185</v>
      </c>
      <c r="H258" s="3" t="s">
        <v>41</v>
      </c>
    </row>
    <row r="259" spans="1:8" ht="15">
      <c r="A259" s="4">
        <v>258</v>
      </c>
      <c r="B259" s="5" t="s">
        <v>287</v>
      </c>
      <c r="C259" s="5" t="s">
        <v>185</v>
      </c>
      <c r="D259" s="5" t="s">
        <v>147</v>
      </c>
      <c r="E259" s="6">
        <v>2009</v>
      </c>
      <c r="F259" s="57"/>
      <c r="G259" s="74" t="s">
        <v>185</v>
      </c>
      <c r="H259" s="3" t="s">
        <v>41</v>
      </c>
    </row>
    <row r="260" spans="1:8" ht="15">
      <c r="A260" s="4">
        <v>259</v>
      </c>
      <c r="B260" s="5" t="s">
        <v>287</v>
      </c>
      <c r="C260" s="5" t="s">
        <v>185</v>
      </c>
      <c r="D260" s="5" t="s">
        <v>288</v>
      </c>
      <c r="E260" s="6">
        <v>2009</v>
      </c>
      <c r="F260" s="57"/>
      <c r="G260" s="74" t="s">
        <v>185</v>
      </c>
      <c r="H260" s="3" t="s">
        <v>41</v>
      </c>
    </row>
    <row r="261" spans="1:8" ht="15">
      <c r="A261" s="4">
        <v>260</v>
      </c>
      <c r="B261" s="5" t="s">
        <v>289</v>
      </c>
      <c r="C261" s="5" t="s">
        <v>26</v>
      </c>
      <c r="D261" s="5" t="s">
        <v>290</v>
      </c>
      <c r="E261" s="6">
        <v>2009</v>
      </c>
      <c r="F261" s="57"/>
      <c r="G261" s="74" t="s">
        <v>26</v>
      </c>
      <c r="H261" s="3" t="s">
        <v>41</v>
      </c>
    </row>
    <row r="262" spans="1:8" ht="15">
      <c r="A262" s="4">
        <v>261</v>
      </c>
      <c r="B262" s="5" t="s">
        <v>289</v>
      </c>
      <c r="C262" s="5" t="s">
        <v>26</v>
      </c>
      <c r="D262" s="5" t="s">
        <v>28</v>
      </c>
      <c r="E262" s="6">
        <v>2009</v>
      </c>
      <c r="F262" s="57"/>
      <c r="G262" s="74" t="s">
        <v>26</v>
      </c>
      <c r="H262" s="3" t="s">
        <v>41</v>
      </c>
    </row>
    <row r="263" spans="1:8" ht="15">
      <c r="A263" s="4">
        <v>262</v>
      </c>
      <c r="B263" s="5" t="s">
        <v>289</v>
      </c>
      <c r="C263" s="5" t="s">
        <v>26</v>
      </c>
      <c r="D263" s="5" t="s">
        <v>181</v>
      </c>
      <c r="E263" s="6">
        <v>2009</v>
      </c>
      <c r="F263" s="57"/>
      <c r="G263" s="74" t="s">
        <v>35</v>
      </c>
      <c r="H263" s="3" t="s">
        <v>41</v>
      </c>
    </row>
    <row r="264" spans="1:8" ht="15">
      <c r="A264" s="4">
        <v>263</v>
      </c>
      <c r="B264" s="5" t="s">
        <v>291</v>
      </c>
      <c r="C264" s="5" t="s">
        <v>26</v>
      </c>
      <c r="D264" s="5" t="s">
        <v>290</v>
      </c>
      <c r="E264" s="6">
        <v>2009</v>
      </c>
      <c r="F264" s="57"/>
      <c r="G264" s="74" t="s">
        <v>26</v>
      </c>
      <c r="H264" s="3" t="s">
        <v>41</v>
      </c>
    </row>
    <row r="265" spans="1:8" ht="15">
      <c r="A265" s="4">
        <v>264</v>
      </c>
      <c r="B265" s="5" t="s">
        <v>292</v>
      </c>
      <c r="C265" s="5" t="s">
        <v>53</v>
      </c>
      <c r="D265" s="5" t="s">
        <v>28</v>
      </c>
      <c r="E265" s="6">
        <v>2009</v>
      </c>
      <c r="F265" s="57"/>
      <c r="G265" s="74" t="s">
        <v>53</v>
      </c>
      <c r="H265" s="3" t="s">
        <v>41</v>
      </c>
    </row>
    <row r="266" spans="1:8" ht="15">
      <c r="A266" s="4">
        <v>265</v>
      </c>
      <c r="B266" s="5" t="s">
        <v>293</v>
      </c>
      <c r="C266" s="5" t="s">
        <v>243</v>
      </c>
      <c r="D266" s="5" t="s">
        <v>85</v>
      </c>
      <c r="E266" s="6">
        <v>2009</v>
      </c>
      <c r="F266" s="57"/>
      <c r="G266" s="74" t="s">
        <v>243</v>
      </c>
      <c r="H266" s="3" t="s">
        <v>41</v>
      </c>
    </row>
    <row r="267" spans="1:8" ht="15">
      <c r="A267" s="4">
        <v>266</v>
      </c>
      <c r="B267" s="5" t="s">
        <v>293</v>
      </c>
      <c r="C267" s="5" t="s">
        <v>243</v>
      </c>
      <c r="D267" s="5" t="s">
        <v>58</v>
      </c>
      <c r="E267" s="6">
        <v>2009</v>
      </c>
      <c r="F267" s="57"/>
      <c r="G267" s="74" t="s">
        <v>243</v>
      </c>
      <c r="H267" s="3" t="s">
        <v>41</v>
      </c>
    </row>
    <row r="268" spans="1:8" ht="15">
      <c r="A268" s="4">
        <v>267</v>
      </c>
      <c r="B268" s="5" t="s">
        <v>293</v>
      </c>
      <c r="C268" s="5" t="s">
        <v>243</v>
      </c>
      <c r="D268" s="5" t="s">
        <v>147</v>
      </c>
      <c r="E268" s="6">
        <v>2009</v>
      </c>
      <c r="F268" s="57"/>
      <c r="G268" s="74" t="s">
        <v>180</v>
      </c>
      <c r="H268" s="3" t="s">
        <v>41</v>
      </c>
    </row>
    <row r="269" spans="1:8" ht="15">
      <c r="A269" s="4">
        <v>268</v>
      </c>
      <c r="B269" s="5" t="s">
        <v>293</v>
      </c>
      <c r="C269" s="5" t="s">
        <v>243</v>
      </c>
      <c r="D269" s="5" t="s">
        <v>290</v>
      </c>
      <c r="E269" s="6">
        <v>2009</v>
      </c>
      <c r="F269" s="57"/>
      <c r="G269" s="74" t="s">
        <v>243</v>
      </c>
      <c r="H269" s="3" t="s">
        <v>41</v>
      </c>
    </row>
    <row r="270" spans="1:8" ht="15">
      <c r="A270" s="4">
        <v>269</v>
      </c>
      <c r="B270" s="5" t="s">
        <v>293</v>
      </c>
      <c r="C270" s="5" t="s">
        <v>243</v>
      </c>
      <c r="D270" s="5" t="s">
        <v>288</v>
      </c>
      <c r="E270" s="6">
        <v>2009</v>
      </c>
      <c r="F270" s="57"/>
      <c r="G270" s="74" t="s">
        <v>243</v>
      </c>
      <c r="H270" s="3" t="s">
        <v>41</v>
      </c>
    </row>
    <row r="271" spans="1:8" ht="15">
      <c r="A271" s="4">
        <v>270</v>
      </c>
      <c r="B271" s="5" t="s">
        <v>294</v>
      </c>
      <c r="C271" s="5" t="s">
        <v>26</v>
      </c>
      <c r="D271" s="5" t="s">
        <v>9</v>
      </c>
      <c r="E271" s="6">
        <v>2099</v>
      </c>
      <c r="F271" s="57"/>
      <c r="G271" s="74" t="s">
        <v>26</v>
      </c>
      <c r="H271" s="3" t="s">
        <v>41</v>
      </c>
    </row>
    <row r="272" spans="1:8" ht="15">
      <c r="A272" s="4">
        <v>271</v>
      </c>
      <c r="B272" s="5" t="s">
        <v>294</v>
      </c>
      <c r="C272" s="5" t="s">
        <v>26</v>
      </c>
      <c r="D272" s="5" t="s">
        <v>147</v>
      </c>
      <c r="E272" s="6">
        <v>2009</v>
      </c>
      <c r="F272" s="57"/>
      <c r="G272" s="74" t="s">
        <v>26</v>
      </c>
      <c r="H272" s="3" t="s">
        <v>41</v>
      </c>
    </row>
    <row r="273" spans="1:8" ht="15">
      <c r="A273" s="4">
        <v>272</v>
      </c>
      <c r="B273" s="5" t="s">
        <v>294</v>
      </c>
      <c r="C273" s="5" t="s">
        <v>26</v>
      </c>
      <c r="D273" s="5" t="s">
        <v>116</v>
      </c>
      <c r="E273" s="6">
        <v>2009</v>
      </c>
      <c r="F273" s="57"/>
      <c r="G273" s="74" t="s">
        <v>26</v>
      </c>
      <c r="H273" s="3" t="s">
        <v>41</v>
      </c>
    </row>
    <row r="274" spans="1:8" ht="15">
      <c r="A274" s="4">
        <v>273</v>
      </c>
      <c r="B274" s="5" t="s">
        <v>294</v>
      </c>
      <c r="C274" s="5" t="s">
        <v>26</v>
      </c>
      <c r="D274" s="5" t="s">
        <v>65</v>
      </c>
      <c r="E274" s="6">
        <v>2009</v>
      </c>
      <c r="F274" s="57"/>
      <c r="G274" s="74" t="s">
        <v>26</v>
      </c>
      <c r="H274" s="3" t="s">
        <v>41</v>
      </c>
    </row>
    <row r="275" spans="1:8" ht="15">
      <c r="A275" s="4">
        <v>274</v>
      </c>
      <c r="B275" s="5" t="s">
        <v>294</v>
      </c>
      <c r="C275" s="5" t="s">
        <v>26</v>
      </c>
      <c r="D275" s="5" t="s">
        <v>154</v>
      </c>
      <c r="E275" s="6">
        <v>2009</v>
      </c>
      <c r="F275" s="57"/>
      <c r="G275" s="74" t="s">
        <v>26</v>
      </c>
      <c r="H275" s="3" t="s">
        <v>41</v>
      </c>
    </row>
    <row r="276" spans="1:8" ht="15">
      <c r="A276" s="4">
        <v>275</v>
      </c>
      <c r="B276" s="5" t="s">
        <v>295</v>
      </c>
      <c r="C276" s="5" t="s">
        <v>144</v>
      </c>
      <c r="D276" s="5" t="s">
        <v>135</v>
      </c>
      <c r="E276" s="6">
        <v>2008</v>
      </c>
      <c r="F276" s="57"/>
      <c r="G276" s="74" t="s">
        <v>144</v>
      </c>
      <c r="H276" s="3" t="s">
        <v>41</v>
      </c>
    </row>
    <row r="277" spans="1:8" ht="15">
      <c r="A277" s="4">
        <v>276</v>
      </c>
      <c r="B277" s="5" t="s">
        <v>295</v>
      </c>
      <c r="C277" s="5" t="s">
        <v>144</v>
      </c>
      <c r="D277" s="5" t="s">
        <v>205</v>
      </c>
      <c r="E277" s="6">
        <v>2008</v>
      </c>
      <c r="F277" s="57"/>
      <c r="G277" s="74" t="s">
        <v>144</v>
      </c>
      <c r="H277" s="3" t="s">
        <v>41</v>
      </c>
    </row>
    <row r="278" spans="1:8" ht="15">
      <c r="A278" s="4">
        <v>277</v>
      </c>
      <c r="B278" s="5" t="s">
        <v>295</v>
      </c>
      <c r="C278" s="5" t="s">
        <v>144</v>
      </c>
      <c r="D278" s="5" t="s">
        <v>59</v>
      </c>
      <c r="E278" s="6">
        <v>2009</v>
      </c>
      <c r="F278" s="57"/>
      <c r="G278" s="74" t="s">
        <v>144</v>
      </c>
      <c r="H278" s="3" t="s">
        <v>41</v>
      </c>
    </row>
    <row r="279" spans="1:8" ht="15">
      <c r="A279" s="4">
        <v>278</v>
      </c>
      <c r="B279" s="5" t="s">
        <v>296</v>
      </c>
      <c r="C279" s="5" t="s">
        <v>175</v>
      </c>
      <c r="D279" s="5" t="s">
        <v>28</v>
      </c>
      <c r="E279" s="6">
        <v>2009</v>
      </c>
      <c r="F279" s="57"/>
      <c r="G279" s="74" t="s">
        <v>175</v>
      </c>
      <c r="H279" s="3" t="s">
        <v>41</v>
      </c>
    </row>
    <row r="280" spans="1:8" ht="15">
      <c r="A280" s="4">
        <v>279</v>
      </c>
      <c r="B280" s="5" t="s">
        <v>296</v>
      </c>
      <c r="C280" s="5" t="s">
        <v>175</v>
      </c>
      <c r="D280" s="5" t="s">
        <v>65</v>
      </c>
      <c r="E280" s="6">
        <v>2009</v>
      </c>
      <c r="F280" s="57"/>
      <c r="G280" s="74" t="s">
        <v>175</v>
      </c>
      <c r="H280" s="3" t="s">
        <v>41</v>
      </c>
    </row>
    <row r="281" spans="1:8" ht="15">
      <c r="A281" s="4">
        <v>280</v>
      </c>
      <c r="B281" s="5" t="s">
        <v>296</v>
      </c>
      <c r="C281" s="5" t="s">
        <v>175</v>
      </c>
      <c r="D281" s="5" t="s">
        <v>154</v>
      </c>
      <c r="E281" s="6">
        <v>2009</v>
      </c>
      <c r="F281" s="57"/>
      <c r="G281" s="74" t="s">
        <v>175</v>
      </c>
      <c r="H281" s="3" t="s">
        <v>41</v>
      </c>
    </row>
    <row r="282" spans="1:8" ht="15">
      <c r="A282" s="4">
        <v>281</v>
      </c>
      <c r="B282" s="5" t="s">
        <v>297</v>
      </c>
      <c r="C282" s="5" t="s">
        <v>185</v>
      </c>
      <c r="D282" s="5" t="s">
        <v>298</v>
      </c>
      <c r="E282" s="6">
        <v>2009</v>
      </c>
      <c r="F282" s="57"/>
      <c r="G282" s="74" t="s">
        <v>299</v>
      </c>
      <c r="H282" s="3" t="s">
        <v>41</v>
      </c>
    </row>
    <row r="283" spans="1:8" ht="15">
      <c r="A283" s="4">
        <v>282</v>
      </c>
      <c r="B283" s="5" t="s">
        <v>297</v>
      </c>
      <c r="C283" s="5" t="s">
        <v>185</v>
      </c>
      <c r="D283" s="5" t="s">
        <v>154</v>
      </c>
      <c r="E283" s="6">
        <v>2009</v>
      </c>
      <c r="F283" s="57"/>
      <c r="G283" s="74" t="s">
        <v>35</v>
      </c>
      <c r="H283" s="3" t="s">
        <v>41</v>
      </c>
    </row>
    <row r="284" spans="1:8" ht="15">
      <c r="A284" s="4">
        <v>283</v>
      </c>
      <c r="B284" s="5" t="s">
        <v>297</v>
      </c>
      <c r="C284" s="5" t="s">
        <v>185</v>
      </c>
      <c r="D284" s="5" t="s">
        <v>300</v>
      </c>
      <c r="E284" s="6">
        <v>2009</v>
      </c>
      <c r="F284" s="57"/>
      <c r="G284" s="74" t="s">
        <v>35</v>
      </c>
      <c r="H284" s="3" t="s">
        <v>41</v>
      </c>
    </row>
    <row r="285" spans="1:8" ht="15">
      <c r="A285" s="4">
        <v>284</v>
      </c>
      <c r="B285" s="5" t="s">
        <v>301</v>
      </c>
      <c r="C285" s="5" t="s">
        <v>185</v>
      </c>
      <c r="D285" s="5" t="s">
        <v>27</v>
      </c>
      <c r="E285" s="6">
        <v>2008</v>
      </c>
      <c r="F285" s="57"/>
      <c r="G285" s="74" t="s">
        <v>105</v>
      </c>
      <c r="H285" s="3" t="s">
        <v>36</v>
      </c>
    </row>
    <row r="286" spans="1:8" ht="15">
      <c r="A286" s="4">
        <v>285</v>
      </c>
      <c r="B286" s="5" t="s">
        <v>301</v>
      </c>
      <c r="C286" s="5" t="s">
        <v>185</v>
      </c>
      <c r="D286" s="5" t="s">
        <v>163</v>
      </c>
      <c r="E286" s="6">
        <v>2008</v>
      </c>
      <c r="F286" s="57"/>
      <c r="G286" s="74" t="s">
        <v>164</v>
      </c>
      <c r="H286" s="3" t="s">
        <v>36</v>
      </c>
    </row>
    <row r="287" spans="1:8" ht="15">
      <c r="A287" s="4">
        <v>286</v>
      </c>
      <c r="B287" s="5" t="s">
        <v>302</v>
      </c>
      <c r="C287" s="5" t="s">
        <v>284</v>
      </c>
      <c r="D287" s="5" t="s">
        <v>58</v>
      </c>
      <c r="E287" s="6">
        <v>2009</v>
      </c>
      <c r="F287" s="57"/>
      <c r="G287" s="74" t="s">
        <v>39</v>
      </c>
      <c r="H287" s="3" t="s">
        <v>41</v>
      </c>
    </row>
    <row r="288" spans="1:8" ht="15">
      <c r="A288" s="4">
        <v>287</v>
      </c>
      <c r="B288" s="5" t="s">
        <v>303</v>
      </c>
      <c r="C288" s="5" t="s">
        <v>53</v>
      </c>
      <c r="D288" s="5" t="s">
        <v>58</v>
      </c>
      <c r="E288" s="6">
        <v>2009</v>
      </c>
      <c r="F288" s="57"/>
      <c r="G288" s="74" t="s">
        <v>53</v>
      </c>
      <c r="H288" s="3" t="s">
        <v>41</v>
      </c>
    </row>
    <row r="289" spans="1:8" ht="15">
      <c r="A289" s="4">
        <v>288</v>
      </c>
      <c r="B289" s="5" t="s">
        <v>303</v>
      </c>
      <c r="C289" s="5" t="s">
        <v>53</v>
      </c>
      <c r="D289" s="5" t="s">
        <v>37</v>
      </c>
      <c r="E289" s="6">
        <v>2009</v>
      </c>
      <c r="F289" s="57"/>
      <c r="G289" s="74" t="s">
        <v>53</v>
      </c>
      <c r="H289" s="3" t="s">
        <v>41</v>
      </c>
    </row>
    <row r="290" spans="1:8" ht="30">
      <c r="A290" s="4">
        <v>289</v>
      </c>
      <c r="B290" s="5" t="s">
        <v>303</v>
      </c>
      <c r="C290" s="5" t="s">
        <v>53</v>
      </c>
      <c r="D290" s="5" t="s">
        <v>304</v>
      </c>
      <c r="E290" s="6">
        <v>2009</v>
      </c>
      <c r="F290" s="57"/>
      <c r="G290" s="74" t="s">
        <v>53</v>
      </c>
      <c r="H290" s="3" t="s">
        <v>41</v>
      </c>
    </row>
    <row r="291" spans="1:8" ht="15">
      <c r="A291" s="4">
        <v>290</v>
      </c>
      <c r="B291" s="5" t="s">
        <v>303</v>
      </c>
      <c r="C291" s="5" t="s">
        <v>53</v>
      </c>
      <c r="D291" s="5" t="s">
        <v>65</v>
      </c>
      <c r="E291" s="6">
        <v>2009</v>
      </c>
      <c r="F291" s="57"/>
      <c r="G291" s="74" t="s">
        <v>53</v>
      </c>
      <c r="H291" s="3" t="s">
        <v>41</v>
      </c>
    </row>
    <row r="292" spans="1:8" ht="15">
      <c r="A292" s="4">
        <v>291</v>
      </c>
      <c r="B292" s="5" t="s">
        <v>49</v>
      </c>
      <c r="C292" s="5" t="s">
        <v>26</v>
      </c>
      <c r="D292" s="5" t="s">
        <v>38</v>
      </c>
      <c r="E292" s="6">
        <v>2009</v>
      </c>
      <c r="F292" s="57"/>
      <c r="G292" s="74" t="s">
        <v>35</v>
      </c>
      <c r="H292" s="3" t="s">
        <v>109</v>
      </c>
    </row>
    <row r="293" spans="1:8" ht="15">
      <c r="A293" s="4">
        <v>292</v>
      </c>
      <c r="B293" s="5" t="s">
        <v>305</v>
      </c>
      <c r="C293" s="5" t="s">
        <v>26</v>
      </c>
      <c r="D293" s="5" t="s">
        <v>123</v>
      </c>
      <c r="E293" s="6">
        <v>2009</v>
      </c>
      <c r="F293" s="57"/>
      <c r="G293" s="74" t="s">
        <v>35</v>
      </c>
      <c r="H293" s="3" t="s">
        <v>36</v>
      </c>
    </row>
    <row r="294" spans="1:8" ht="15">
      <c r="A294" s="4">
        <v>293</v>
      </c>
      <c r="B294" s="5" t="s">
        <v>305</v>
      </c>
      <c r="C294" s="5" t="s">
        <v>26</v>
      </c>
      <c r="D294" s="5" t="s">
        <v>116</v>
      </c>
      <c r="E294" s="6">
        <v>2009</v>
      </c>
      <c r="F294" s="57"/>
      <c r="G294" s="74" t="s">
        <v>35</v>
      </c>
      <c r="H294" s="3" t="s">
        <v>36</v>
      </c>
    </row>
    <row r="295" spans="1:8" ht="15">
      <c r="A295" s="4">
        <v>294</v>
      </c>
      <c r="B295" s="5" t="s">
        <v>306</v>
      </c>
      <c r="C295" s="5" t="s">
        <v>26</v>
      </c>
      <c r="D295" s="5" t="s">
        <v>172</v>
      </c>
      <c r="E295" s="6">
        <v>2009</v>
      </c>
      <c r="F295" s="57"/>
      <c r="G295" s="74" t="s">
        <v>26</v>
      </c>
      <c r="H295" s="3" t="s">
        <v>41</v>
      </c>
    </row>
    <row r="296" spans="1:8" ht="15">
      <c r="A296" s="4">
        <v>295</v>
      </c>
      <c r="B296" s="5" t="s">
        <v>306</v>
      </c>
      <c r="C296" s="5" t="s">
        <v>26</v>
      </c>
      <c r="D296" s="5" t="s">
        <v>65</v>
      </c>
      <c r="E296" s="6">
        <v>2009</v>
      </c>
      <c r="F296" s="57"/>
      <c r="G296" s="74" t="s">
        <v>26</v>
      </c>
      <c r="H296" s="3" t="s">
        <v>41</v>
      </c>
    </row>
    <row r="297" spans="1:8" ht="15">
      <c r="A297" s="4">
        <v>296</v>
      </c>
      <c r="B297" s="5" t="s">
        <v>307</v>
      </c>
      <c r="C297" s="5" t="s">
        <v>308</v>
      </c>
      <c r="D297" s="5" t="s">
        <v>37</v>
      </c>
      <c r="E297" s="6">
        <v>2009</v>
      </c>
      <c r="F297" s="57"/>
      <c r="G297" s="74" t="s">
        <v>308</v>
      </c>
      <c r="H297" s="3" t="s">
        <v>36</v>
      </c>
    </row>
    <row r="298" spans="1:8" ht="15">
      <c r="A298" s="4">
        <v>297</v>
      </c>
      <c r="B298" s="5" t="s">
        <v>307</v>
      </c>
      <c r="C298" s="5" t="s">
        <v>308</v>
      </c>
      <c r="D298" s="5" t="s">
        <v>309</v>
      </c>
      <c r="E298" s="6">
        <v>2009</v>
      </c>
      <c r="F298" s="57"/>
      <c r="G298" s="74" t="s">
        <v>308</v>
      </c>
      <c r="H298" s="3" t="s">
        <v>41</v>
      </c>
    </row>
    <row r="299" spans="1:8" ht="15">
      <c r="A299" s="4">
        <v>298</v>
      </c>
      <c r="B299" s="5" t="s">
        <v>307</v>
      </c>
      <c r="C299" s="5" t="s">
        <v>308</v>
      </c>
      <c r="D299" s="5" t="s">
        <v>114</v>
      </c>
      <c r="E299" s="6">
        <v>2009</v>
      </c>
      <c r="F299" s="57"/>
      <c r="G299" s="74" t="s">
        <v>308</v>
      </c>
      <c r="H299" s="3" t="s">
        <v>41</v>
      </c>
    </row>
    <row r="300" spans="1:8" ht="15">
      <c r="A300" s="4">
        <v>299</v>
      </c>
      <c r="B300" s="5" t="s">
        <v>310</v>
      </c>
      <c r="C300" s="5" t="s">
        <v>308</v>
      </c>
      <c r="D300" s="5" t="s">
        <v>111</v>
      </c>
      <c r="E300" s="6">
        <v>2009</v>
      </c>
      <c r="F300" s="57"/>
      <c r="G300" s="74" t="s">
        <v>308</v>
      </c>
      <c r="H300" s="3" t="s">
        <v>41</v>
      </c>
    </row>
    <row r="301" spans="1:8" ht="15">
      <c r="A301" s="4">
        <v>300</v>
      </c>
      <c r="B301" s="5" t="s">
        <v>310</v>
      </c>
      <c r="C301" s="5" t="s">
        <v>308</v>
      </c>
      <c r="D301" s="5" t="s">
        <v>311</v>
      </c>
      <c r="E301" s="6">
        <v>2009</v>
      </c>
      <c r="F301" s="57"/>
      <c r="G301" s="74" t="s">
        <v>308</v>
      </c>
      <c r="H301" s="3" t="s">
        <v>41</v>
      </c>
    </row>
    <row r="302" spans="1:8" ht="15">
      <c r="A302" s="4">
        <v>301</v>
      </c>
      <c r="B302" s="5" t="s">
        <v>312</v>
      </c>
      <c r="C302" s="5" t="s">
        <v>26</v>
      </c>
      <c r="D302" s="5" t="s">
        <v>58</v>
      </c>
      <c r="E302" s="6">
        <v>2009</v>
      </c>
      <c r="F302" s="57"/>
      <c r="G302" s="74" t="s">
        <v>39</v>
      </c>
      <c r="H302" s="3" t="s">
        <v>36</v>
      </c>
    </row>
    <row r="303" spans="1:8" ht="15">
      <c r="A303" s="4">
        <v>302</v>
      </c>
      <c r="B303" s="5" t="s">
        <v>312</v>
      </c>
      <c r="C303" s="5" t="s">
        <v>26</v>
      </c>
      <c r="D303" s="5" t="s">
        <v>173</v>
      </c>
      <c r="E303" s="6">
        <v>2009</v>
      </c>
      <c r="F303" s="57"/>
      <c r="G303" s="74" t="s">
        <v>35</v>
      </c>
      <c r="H303" s="3" t="s">
        <v>70</v>
      </c>
    </row>
    <row r="304" spans="1:8" ht="15">
      <c r="A304" s="4">
        <v>303</v>
      </c>
      <c r="B304" s="5" t="s">
        <v>315</v>
      </c>
      <c r="C304" s="5" t="s">
        <v>255</v>
      </c>
      <c r="D304" s="5" t="s">
        <v>316</v>
      </c>
      <c r="E304" s="6">
        <v>2009</v>
      </c>
      <c r="F304" s="57"/>
      <c r="G304" s="74" t="s">
        <v>35</v>
      </c>
      <c r="H304" s="3" t="s">
        <v>41</v>
      </c>
    </row>
    <row r="305" spans="1:8" ht="15">
      <c r="A305" s="4">
        <v>304</v>
      </c>
      <c r="B305" s="5" t="s">
        <v>315</v>
      </c>
      <c r="C305" s="5" t="s">
        <v>255</v>
      </c>
      <c r="D305" s="5" t="s">
        <v>114</v>
      </c>
      <c r="E305" s="6">
        <v>2009</v>
      </c>
      <c r="F305" s="57"/>
      <c r="G305" s="74" t="s">
        <v>35</v>
      </c>
      <c r="H305" s="3" t="s">
        <v>41</v>
      </c>
    </row>
    <row r="306" spans="1:8" ht="15">
      <c r="A306" s="4">
        <v>305</v>
      </c>
      <c r="B306" s="5" t="s">
        <v>315</v>
      </c>
      <c r="C306" s="5" t="s">
        <v>255</v>
      </c>
      <c r="D306" s="5" t="s">
        <v>317</v>
      </c>
      <c r="E306" s="6">
        <v>2009</v>
      </c>
      <c r="F306" s="57"/>
      <c r="G306" s="74" t="s">
        <v>35</v>
      </c>
      <c r="H306" s="3" t="s">
        <v>41</v>
      </c>
    </row>
    <row r="307" spans="1:8" ht="30">
      <c r="A307" s="4">
        <v>306</v>
      </c>
      <c r="B307" s="5" t="s">
        <v>315</v>
      </c>
      <c r="C307" s="5" t="s">
        <v>255</v>
      </c>
      <c r="D307" s="5" t="s">
        <v>232</v>
      </c>
      <c r="E307" s="6">
        <v>2009</v>
      </c>
      <c r="F307" s="57"/>
      <c r="G307" s="74" t="s">
        <v>35</v>
      </c>
      <c r="H307" s="3" t="s">
        <v>41</v>
      </c>
    </row>
    <row r="308" spans="1:8" ht="15">
      <c r="A308" s="4">
        <v>307</v>
      </c>
      <c r="B308" s="5" t="s">
        <v>315</v>
      </c>
      <c r="C308" s="5" t="s">
        <v>255</v>
      </c>
      <c r="D308" s="5" t="s">
        <v>206</v>
      </c>
      <c r="E308" s="6">
        <v>2009</v>
      </c>
      <c r="F308" s="57"/>
      <c r="G308" s="74" t="s">
        <v>35</v>
      </c>
      <c r="H308" s="3" t="s">
        <v>41</v>
      </c>
    </row>
    <row r="309" spans="1:8" ht="15">
      <c r="A309" s="4">
        <v>308</v>
      </c>
      <c r="B309" s="5" t="s">
        <v>315</v>
      </c>
      <c r="C309" s="5" t="s">
        <v>255</v>
      </c>
      <c r="D309" s="5" t="s">
        <v>172</v>
      </c>
      <c r="E309" s="6">
        <v>2009</v>
      </c>
      <c r="F309" s="57"/>
      <c r="G309" s="74" t="s">
        <v>35</v>
      </c>
      <c r="H309" s="3" t="s">
        <v>41</v>
      </c>
    </row>
    <row r="310" spans="1:8" ht="15">
      <c r="A310" s="4">
        <v>309</v>
      </c>
      <c r="B310" s="5" t="s">
        <v>315</v>
      </c>
      <c r="C310" s="5" t="s">
        <v>255</v>
      </c>
      <c r="D310" s="5" t="s">
        <v>266</v>
      </c>
      <c r="E310" s="6">
        <v>2009</v>
      </c>
      <c r="F310" s="57"/>
      <c r="G310" s="74" t="s">
        <v>35</v>
      </c>
      <c r="H310" s="3" t="s">
        <v>41</v>
      </c>
    </row>
    <row r="311" spans="1:8" ht="15">
      <c r="A311" s="4">
        <v>310</v>
      </c>
      <c r="B311" s="5" t="s">
        <v>315</v>
      </c>
      <c r="C311" s="5" t="s">
        <v>255</v>
      </c>
      <c r="D311" s="5" t="s">
        <v>47</v>
      </c>
      <c r="E311" s="6">
        <v>2009</v>
      </c>
      <c r="F311" s="57"/>
      <c r="G311" s="74" t="s">
        <v>127</v>
      </c>
      <c r="H311" s="3" t="s">
        <v>41</v>
      </c>
    </row>
    <row r="312" spans="1:9" ht="19.5" customHeight="1">
      <c r="A312" s="4">
        <v>311</v>
      </c>
      <c r="B312" s="5" t="s">
        <v>318</v>
      </c>
      <c r="C312" s="5" t="s">
        <v>180</v>
      </c>
      <c r="D312" s="5" t="s">
        <v>54</v>
      </c>
      <c r="E312" s="6">
        <v>2008</v>
      </c>
      <c r="F312" s="57"/>
      <c r="G312" s="74" t="s">
        <v>180</v>
      </c>
      <c r="H312" s="3" t="s">
        <v>319</v>
      </c>
      <c r="I312" s="3" t="s">
        <v>320</v>
      </c>
    </row>
    <row r="313" spans="1:8" ht="15">
      <c r="A313" s="4">
        <v>312</v>
      </c>
      <c r="B313" s="5" t="s">
        <v>318</v>
      </c>
      <c r="C313" s="5" t="s">
        <v>180</v>
      </c>
      <c r="D313" s="5" t="s">
        <v>28</v>
      </c>
      <c r="E313" s="6">
        <v>2008</v>
      </c>
      <c r="F313" s="57"/>
      <c r="G313" s="74" t="s">
        <v>180</v>
      </c>
      <c r="H313" s="3" t="s">
        <v>41</v>
      </c>
    </row>
    <row r="314" spans="1:8" ht="15">
      <c r="A314" s="4">
        <v>313</v>
      </c>
      <c r="B314" s="5" t="s">
        <v>318</v>
      </c>
      <c r="C314" s="5" t="s">
        <v>180</v>
      </c>
      <c r="D314" s="5" t="s">
        <v>62</v>
      </c>
      <c r="E314" s="6">
        <v>2008</v>
      </c>
      <c r="F314" s="57"/>
      <c r="G314" s="74" t="s">
        <v>180</v>
      </c>
      <c r="H314" s="3" t="s">
        <v>41</v>
      </c>
    </row>
    <row r="315" spans="1:8" ht="15">
      <c r="A315" s="4">
        <v>314</v>
      </c>
      <c r="B315" s="5" t="s">
        <v>318</v>
      </c>
      <c r="C315" s="5" t="s">
        <v>180</v>
      </c>
      <c r="D315" s="5" t="s">
        <v>321</v>
      </c>
      <c r="E315" s="6">
        <v>2009</v>
      </c>
      <c r="F315" s="57"/>
      <c r="G315" s="74" t="s">
        <v>180</v>
      </c>
      <c r="H315" s="3" t="s">
        <v>41</v>
      </c>
    </row>
    <row r="316" spans="1:8" ht="15">
      <c r="A316" s="4">
        <v>315</v>
      </c>
      <c r="B316" s="5" t="s">
        <v>10</v>
      </c>
      <c r="C316" s="5" t="s">
        <v>322</v>
      </c>
      <c r="D316" s="5" t="s">
        <v>323</v>
      </c>
      <c r="E316" s="6">
        <v>2008</v>
      </c>
      <c r="F316" s="57"/>
      <c r="G316" s="74" t="s">
        <v>322</v>
      </c>
      <c r="H316" s="3" t="s">
        <v>41</v>
      </c>
    </row>
    <row r="317" spans="1:8" ht="15">
      <c r="A317" s="4">
        <v>316</v>
      </c>
      <c r="B317" s="5" t="s">
        <v>10</v>
      </c>
      <c r="C317" s="5" t="s">
        <v>322</v>
      </c>
      <c r="D317" s="5" t="s">
        <v>54</v>
      </c>
      <c r="E317" s="6">
        <v>2009</v>
      </c>
      <c r="F317" s="57"/>
      <c r="G317" s="74" t="s">
        <v>322</v>
      </c>
      <c r="H317" s="3" t="s">
        <v>41</v>
      </c>
    </row>
    <row r="318" spans="1:8" ht="15">
      <c r="A318" s="4">
        <v>317</v>
      </c>
      <c r="B318" s="5" t="s">
        <v>324</v>
      </c>
      <c r="C318" s="5" t="s">
        <v>325</v>
      </c>
      <c r="D318" s="5" t="s">
        <v>326</v>
      </c>
      <c r="E318" s="6">
        <v>2009</v>
      </c>
      <c r="F318" s="57"/>
      <c r="G318" s="74" t="s">
        <v>325</v>
      </c>
      <c r="H318" s="3" t="s">
        <v>41</v>
      </c>
    </row>
    <row r="319" spans="1:8" ht="15">
      <c r="A319" s="4">
        <v>318</v>
      </c>
      <c r="B319" s="5" t="s">
        <v>324</v>
      </c>
      <c r="C319" s="5" t="s">
        <v>325</v>
      </c>
      <c r="D319" s="5" t="s">
        <v>240</v>
      </c>
      <c r="E319" s="6">
        <v>2009</v>
      </c>
      <c r="F319" s="57"/>
      <c r="G319" s="74" t="s">
        <v>325</v>
      </c>
      <c r="H319" s="3" t="s">
        <v>41</v>
      </c>
    </row>
    <row r="320" spans="1:8" ht="15">
      <c r="A320" s="4">
        <v>319</v>
      </c>
      <c r="B320" s="5" t="s">
        <v>327</v>
      </c>
      <c r="C320" s="5" t="s">
        <v>325</v>
      </c>
      <c r="D320" s="5" t="s">
        <v>328</v>
      </c>
      <c r="E320" s="6">
        <v>2009</v>
      </c>
      <c r="F320" s="57"/>
      <c r="G320" s="74" t="s">
        <v>325</v>
      </c>
      <c r="H320" s="3" t="s">
        <v>41</v>
      </c>
    </row>
    <row r="321" spans="1:8" ht="15">
      <c r="A321" s="4">
        <v>320</v>
      </c>
      <c r="B321" s="5" t="s">
        <v>327</v>
      </c>
      <c r="C321" s="5" t="s">
        <v>325</v>
      </c>
      <c r="D321" s="5" t="s">
        <v>111</v>
      </c>
      <c r="E321" s="6">
        <v>2009</v>
      </c>
      <c r="F321" s="57"/>
      <c r="G321" s="74" t="s">
        <v>325</v>
      </c>
      <c r="H321" s="3" t="s">
        <v>41</v>
      </c>
    </row>
    <row r="322" spans="1:8" ht="15">
      <c r="A322" s="4">
        <v>321</v>
      </c>
      <c r="B322" s="5" t="s">
        <v>329</v>
      </c>
      <c r="C322" s="5" t="s">
        <v>322</v>
      </c>
      <c r="D322" s="5" t="s">
        <v>38</v>
      </c>
      <c r="E322" s="6">
        <v>2009</v>
      </c>
      <c r="F322" s="57"/>
      <c r="G322" s="74" t="s">
        <v>322</v>
      </c>
      <c r="H322" s="3" t="s">
        <v>41</v>
      </c>
    </row>
    <row r="323" spans="1:8" ht="15">
      <c r="A323" s="4">
        <v>322</v>
      </c>
      <c r="B323" s="5" t="s">
        <v>329</v>
      </c>
      <c r="C323" s="5" t="s">
        <v>322</v>
      </c>
      <c r="D323" s="5" t="s">
        <v>9</v>
      </c>
      <c r="E323" s="6">
        <v>2009</v>
      </c>
      <c r="F323" s="57"/>
      <c r="G323" s="74" t="s">
        <v>322</v>
      </c>
      <c r="H323" s="3" t="s">
        <v>41</v>
      </c>
    </row>
    <row r="324" spans="1:8" ht="15">
      <c r="A324" s="4">
        <v>323</v>
      </c>
      <c r="B324" s="5" t="s">
        <v>329</v>
      </c>
      <c r="C324" s="5" t="s">
        <v>322</v>
      </c>
      <c r="D324" s="5" t="s">
        <v>326</v>
      </c>
      <c r="E324" s="6">
        <v>2009</v>
      </c>
      <c r="F324" s="57"/>
      <c r="G324" s="74" t="s">
        <v>322</v>
      </c>
      <c r="H324" s="3" t="s">
        <v>41</v>
      </c>
    </row>
    <row r="325" spans="1:8" ht="15">
      <c r="A325" s="4">
        <v>324</v>
      </c>
      <c r="B325" s="5" t="s">
        <v>330</v>
      </c>
      <c r="C325" s="5" t="s">
        <v>322</v>
      </c>
      <c r="D325" s="5" t="s">
        <v>111</v>
      </c>
      <c r="E325" s="6">
        <v>2008</v>
      </c>
      <c r="F325" s="57"/>
      <c r="G325" s="74" t="s">
        <v>322</v>
      </c>
      <c r="H325" s="3" t="s">
        <v>41</v>
      </c>
    </row>
    <row r="326" spans="1:8" ht="15">
      <c r="A326" s="4">
        <v>325</v>
      </c>
      <c r="B326" s="5" t="s">
        <v>331</v>
      </c>
      <c r="C326" s="5" t="s">
        <v>322</v>
      </c>
      <c r="D326" s="5" t="s">
        <v>332</v>
      </c>
      <c r="E326" s="6">
        <v>2009</v>
      </c>
      <c r="F326" s="57"/>
      <c r="G326" s="74" t="s">
        <v>322</v>
      </c>
      <c r="H326" s="3" t="s">
        <v>41</v>
      </c>
    </row>
    <row r="327" spans="1:8" ht="15">
      <c r="A327" s="4">
        <v>326</v>
      </c>
      <c r="B327" s="5" t="s">
        <v>331</v>
      </c>
      <c r="C327" s="5" t="s">
        <v>322</v>
      </c>
      <c r="D327" s="5" t="s">
        <v>9</v>
      </c>
      <c r="E327" s="6">
        <v>2009</v>
      </c>
      <c r="F327" s="57"/>
      <c r="G327" s="74" t="s">
        <v>322</v>
      </c>
      <c r="H327" s="3" t="s">
        <v>41</v>
      </c>
    </row>
    <row r="328" spans="1:8" ht="15">
      <c r="A328" s="4">
        <v>327</v>
      </c>
      <c r="B328" s="5" t="s">
        <v>333</v>
      </c>
      <c r="C328" s="5" t="s">
        <v>322</v>
      </c>
      <c r="D328" s="5" t="s">
        <v>334</v>
      </c>
      <c r="E328" s="6">
        <v>2009</v>
      </c>
      <c r="F328" s="57"/>
      <c r="G328" s="74" t="s">
        <v>322</v>
      </c>
      <c r="H328" s="3" t="s">
        <v>41</v>
      </c>
    </row>
    <row r="329" spans="1:8" ht="15">
      <c r="A329" s="4">
        <v>328</v>
      </c>
      <c r="B329" s="5" t="s">
        <v>333</v>
      </c>
      <c r="C329" s="5" t="s">
        <v>322</v>
      </c>
      <c r="D329" s="5" t="s">
        <v>54</v>
      </c>
      <c r="E329" s="6">
        <v>2009</v>
      </c>
      <c r="F329" s="57"/>
      <c r="G329" s="74" t="s">
        <v>322</v>
      </c>
      <c r="H329" s="3" t="s">
        <v>41</v>
      </c>
    </row>
    <row r="330" spans="1:8" ht="15">
      <c r="A330" s="4">
        <v>329</v>
      </c>
      <c r="B330" s="5" t="s">
        <v>335</v>
      </c>
      <c r="C330" s="5" t="s">
        <v>322</v>
      </c>
      <c r="D330" s="5" t="s">
        <v>147</v>
      </c>
      <c r="E330" s="6">
        <v>2009</v>
      </c>
      <c r="F330" s="57"/>
      <c r="G330" s="74" t="s">
        <v>322</v>
      </c>
      <c r="H330" s="3" t="s">
        <v>41</v>
      </c>
    </row>
    <row r="331" spans="1:8" ht="30">
      <c r="A331" s="4">
        <v>330</v>
      </c>
      <c r="B331" s="5" t="s">
        <v>336</v>
      </c>
      <c r="C331" s="5" t="s">
        <v>337</v>
      </c>
      <c r="D331" s="5" t="s">
        <v>201</v>
      </c>
      <c r="E331" s="6">
        <v>2007</v>
      </c>
      <c r="F331" s="57"/>
      <c r="G331" s="5" t="s">
        <v>337</v>
      </c>
      <c r="H331" s="3" t="s">
        <v>70</v>
      </c>
    </row>
    <row r="332" spans="1:8" ht="15">
      <c r="A332" s="4">
        <v>331</v>
      </c>
      <c r="B332" s="5" t="s">
        <v>338</v>
      </c>
      <c r="C332" s="5" t="s">
        <v>337</v>
      </c>
      <c r="D332" s="5" t="s">
        <v>9</v>
      </c>
      <c r="E332" s="6">
        <v>2009</v>
      </c>
      <c r="F332" s="57"/>
      <c r="G332" s="74" t="s">
        <v>337</v>
      </c>
      <c r="H332" s="3" t="s">
        <v>41</v>
      </c>
    </row>
    <row r="333" spans="1:8" ht="30">
      <c r="A333" s="4">
        <v>332</v>
      </c>
      <c r="B333" s="5" t="s">
        <v>336</v>
      </c>
      <c r="C333" s="5" t="s">
        <v>337</v>
      </c>
      <c r="D333" s="5" t="s">
        <v>339</v>
      </c>
      <c r="E333" s="6">
        <v>2007</v>
      </c>
      <c r="F333" s="57"/>
      <c r="G333" s="74" t="s">
        <v>337</v>
      </c>
      <c r="H333" s="3" t="s">
        <v>340</v>
      </c>
    </row>
    <row r="334" spans="1:8" ht="15">
      <c r="A334" s="4">
        <v>333</v>
      </c>
      <c r="B334" s="3" t="s">
        <v>118</v>
      </c>
      <c r="C334" s="5" t="s">
        <v>341</v>
      </c>
      <c r="D334" s="5" t="s">
        <v>163</v>
      </c>
      <c r="E334" s="6">
        <v>2009</v>
      </c>
      <c r="F334" s="57"/>
      <c r="G334" s="74" t="s">
        <v>341</v>
      </c>
      <c r="H334" s="3" t="s">
        <v>41</v>
      </c>
    </row>
    <row r="335" spans="1:8" ht="30">
      <c r="A335" s="4">
        <v>334</v>
      </c>
      <c r="B335" s="5" t="s">
        <v>342</v>
      </c>
      <c r="C335" s="5" t="s">
        <v>343</v>
      </c>
      <c r="D335" s="5" t="s">
        <v>344</v>
      </c>
      <c r="E335" s="6">
        <v>2009</v>
      </c>
      <c r="F335" s="57"/>
      <c r="G335" s="74" t="s">
        <v>345</v>
      </c>
      <c r="H335" s="3" t="s">
        <v>70</v>
      </c>
    </row>
    <row r="336" spans="1:8" ht="30">
      <c r="A336" s="4">
        <v>335</v>
      </c>
      <c r="B336" s="5" t="s">
        <v>342</v>
      </c>
      <c r="C336" s="5" t="s">
        <v>343</v>
      </c>
      <c r="D336" s="5" t="s">
        <v>103</v>
      </c>
      <c r="E336" s="6">
        <v>2009</v>
      </c>
      <c r="F336" s="57"/>
      <c r="G336" s="74" t="s">
        <v>345</v>
      </c>
      <c r="H336" s="3" t="s">
        <v>41</v>
      </c>
    </row>
    <row r="337" spans="1:8" ht="15">
      <c r="A337" s="4">
        <v>336</v>
      </c>
      <c r="B337" s="5" t="s">
        <v>118</v>
      </c>
      <c r="C337" s="5" t="s">
        <v>341</v>
      </c>
      <c r="D337" s="5" t="s">
        <v>346</v>
      </c>
      <c r="E337" s="6">
        <v>2009</v>
      </c>
      <c r="F337" s="57"/>
      <c r="G337" s="74" t="s">
        <v>341</v>
      </c>
      <c r="H337" s="3" t="s">
        <v>41</v>
      </c>
    </row>
    <row r="338" spans="1:8" ht="15">
      <c r="A338" s="4">
        <v>337</v>
      </c>
      <c r="B338" s="5" t="s">
        <v>118</v>
      </c>
      <c r="C338" s="5" t="s">
        <v>341</v>
      </c>
      <c r="D338" s="5" t="s">
        <v>203</v>
      </c>
      <c r="E338" s="6">
        <v>2009</v>
      </c>
      <c r="F338" s="57"/>
      <c r="G338" s="74" t="s">
        <v>341</v>
      </c>
      <c r="H338" s="3" t="s">
        <v>41</v>
      </c>
    </row>
    <row r="339" spans="1:8" ht="15">
      <c r="A339" s="4">
        <v>338</v>
      </c>
      <c r="B339" s="5" t="s">
        <v>347</v>
      </c>
      <c r="C339" s="5" t="s">
        <v>337</v>
      </c>
      <c r="D339" s="5" t="s">
        <v>206</v>
      </c>
      <c r="E339" s="6">
        <v>2009</v>
      </c>
      <c r="F339" s="57"/>
      <c r="G339" s="74" t="s">
        <v>337</v>
      </c>
      <c r="H339" s="3" t="s">
        <v>41</v>
      </c>
    </row>
    <row r="340" spans="1:8" ht="15">
      <c r="A340" s="4">
        <v>339</v>
      </c>
      <c r="B340" s="5" t="s">
        <v>348</v>
      </c>
      <c r="C340" s="5" t="s">
        <v>337</v>
      </c>
      <c r="D340" s="5" t="s">
        <v>38</v>
      </c>
      <c r="E340" s="6">
        <v>2009</v>
      </c>
      <c r="F340" s="57"/>
      <c r="G340" s="74" t="s">
        <v>337</v>
      </c>
      <c r="H340" s="3" t="s">
        <v>41</v>
      </c>
    </row>
    <row r="341" spans="1:8" ht="30">
      <c r="A341" s="4">
        <v>340</v>
      </c>
      <c r="B341" s="5" t="s">
        <v>349</v>
      </c>
      <c r="C341" s="5" t="s">
        <v>350</v>
      </c>
      <c r="D341" s="5" t="s">
        <v>163</v>
      </c>
      <c r="E341" s="6">
        <v>2009</v>
      </c>
      <c r="F341" s="57"/>
      <c r="G341" s="5" t="s">
        <v>350</v>
      </c>
      <c r="H341" s="3" t="s">
        <v>41</v>
      </c>
    </row>
    <row r="342" spans="1:8" ht="30">
      <c r="A342" s="4">
        <v>341</v>
      </c>
      <c r="B342" s="5" t="s">
        <v>349</v>
      </c>
      <c r="C342" s="5" t="s">
        <v>350</v>
      </c>
      <c r="D342" s="5" t="s">
        <v>114</v>
      </c>
      <c r="E342" s="6">
        <v>2009</v>
      </c>
      <c r="F342" s="57"/>
      <c r="G342" s="74" t="s">
        <v>350</v>
      </c>
      <c r="H342" s="3" t="s">
        <v>41</v>
      </c>
    </row>
    <row r="343" spans="1:8" ht="15">
      <c r="A343" s="4">
        <v>342</v>
      </c>
      <c r="B343" s="5" t="s">
        <v>351</v>
      </c>
      <c r="C343" s="5" t="s">
        <v>337</v>
      </c>
      <c r="D343" s="5" t="s">
        <v>54</v>
      </c>
      <c r="E343" s="6">
        <v>2009</v>
      </c>
      <c r="F343" s="57"/>
      <c r="G343" s="74" t="s">
        <v>337</v>
      </c>
      <c r="H343" s="3" t="s">
        <v>41</v>
      </c>
    </row>
    <row r="344" spans="1:8" ht="15">
      <c r="A344" s="4">
        <v>343</v>
      </c>
      <c r="B344" s="5" t="s">
        <v>352</v>
      </c>
      <c r="C344" s="5" t="s">
        <v>337</v>
      </c>
      <c r="D344" s="5" t="s">
        <v>54</v>
      </c>
      <c r="E344" s="6">
        <v>2009</v>
      </c>
      <c r="F344" s="57"/>
      <c r="G344" s="74" t="s">
        <v>337</v>
      </c>
      <c r="H344" s="3" t="s">
        <v>41</v>
      </c>
    </row>
    <row r="345" spans="1:8" ht="15">
      <c r="A345" s="4">
        <v>344</v>
      </c>
      <c r="B345" s="5" t="s">
        <v>352</v>
      </c>
      <c r="C345" s="5" t="s">
        <v>337</v>
      </c>
      <c r="D345" s="5" t="s">
        <v>346</v>
      </c>
      <c r="E345" s="6">
        <v>2009</v>
      </c>
      <c r="F345" s="57"/>
      <c r="G345" s="74" t="s">
        <v>337</v>
      </c>
      <c r="H345" s="3" t="s">
        <v>41</v>
      </c>
    </row>
    <row r="346" spans="1:8" ht="15">
      <c r="A346" s="4">
        <v>345</v>
      </c>
      <c r="B346" s="5" t="s">
        <v>353</v>
      </c>
      <c r="C346" s="5" t="s">
        <v>354</v>
      </c>
      <c r="D346" s="5" t="s">
        <v>355</v>
      </c>
      <c r="E346" s="6">
        <v>2009</v>
      </c>
      <c r="F346" s="57"/>
      <c r="G346" s="5" t="s">
        <v>354</v>
      </c>
      <c r="H346" s="3" t="s">
        <v>41</v>
      </c>
    </row>
    <row r="347" spans="1:8" ht="15">
      <c r="A347" s="4">
        <v>346</v>
      </c>
      <c r="B347" s="5" t="s">
        <v>356</v>
      </c>
      <c r="C347" s="5" t="s">
        <v>337</v>
      </c>
      <c r="D347" s="5" t="s">
        <v>28</v>
      </c>
      <c r="E347" s="6">
        <v>2009</v>
      </c>
      <c r="F347" s="57"/>
      <c r="G347" s="74" t="s">
        <v>337</v>
      </c>
      <c r="H347" s="3" t="s">
        <v>41</v>
      </c>
    </row>
    <row r="348" spans="1:7" ht="15">
      <c r="A348" s="4">
        <v>347</v>
      </c>
      <c r="B348" s="5"/>
      <c r="C348" s="5"/>
      <c r="D348" s="5"/>
      <c r="E348" s="6"/>
      <c r="F348" s="57"/>
      <c r="G348" s="74"/>
    </row>
    <row r="349" spans="1:7" ht="15">
      <c r="A349" s="4">
        <v>348</v>
      </c>
      <c r="B349" s="5"/>
      <c r="C349" s="5"/>
      <c r="D349" s="5"/>
      <c r="E349" s="6"/>
      <c r="F349" s="57"/>
      <c r="G349" s="74"/>
    </row>
    <row r="350" spans="1:7" ht="15">
      <c r="A350" s="4">
        <v>349</v>
      </c>
      <c r="B350" s="5"/>
      <c r="C350" s="5"/>
      <c r="D350" s="5"/>
      <c r="E350" s="6"/>
      <c r="F350" s="57"/>
      <c r="G350" s="74"/>
    </row>
    <row r="351" spans="1:7" ht="15">
      <c r="A351" s="4">
        <v>350</v>
      </c>
      <c r="B351" s="5"/>
      <c r="C351" s="5"/>
      <c r="D351" s="5"/>
      <c r="E351" s="6"/>
      <c r="F351" s="57"/>
      <c r="G351" s="74"/>
    </row>
    <row r="352" spans="1:7" ht="15">
      <c r="A352" s="4">
        <v>351</v>
      </c>
      <c r="B352" s="5"/>
      <c r="C352" s="5"/>
      <c r="D352" s="5"/>
      <c r="E352" s="6"/>
      <c r="F352" s="57"/>
      <c r="G352" s="74"/>
    </row>
    <row r="353" spans="1:7" ht="15">
      <c r="A353" s="4">
        <v>352</v>
      </c>
      <c r="B353" s="5"/>
      <c r="C353" s="5"/>
      <c r="D353" s="5"/>
      <c r="E353" s="6"/>
      <c r="F353" s="57"/>
      <c r="G353" s="74"/>
    </row>
    <row r="354" spans="1:7" ht="15">
      <c r="A354" s="4">
        <v>353</v>
      </c>
      <c r="B354" s="5"/>
      <c r="C354" s="5"/>
      <c r="D354" s="5"/>
      <c r="E354" s="6"/>
      <c r="F354" s="57"/>
      <c r="G354" s="74"/>
    </row>
    <row r="355" spans="1:7" ht="15">
      <c r="A355" s="4">
        <v>354</v>
      </c>
      <c r="B355" s="5"/>
      <c r="C355" s="5"/>
      <c r="D355" s="5"/>
      <c r="E355" s="6"/>
      <c r="F355" s="57"/>
      <c r="G355" s="74"/>
    </row>
    <row r="356" spans="1:7" ht="15">
      <c r="A356" s="4">
        <v>355</v>
      </c>
      <c r="B356" s="5"/>
      <c r="C356" s="5"/>
      <c r="D356" s="5"/>
      <c r="E356" s="6"/>
      <c r="F356" s="57"/>
      <c r="G356" s="74"/>
    </row>
    <row r="357" spans="1:7" ht="15">
      <c r="A357" s="4">
        <v>356</v>
      </c>
      <c r="B357" s="5"/>
      <c r="C357" s="5"/>
      <c r="D357" s="5"/>
      <c r="E357" s="6"/>
      <c r="F357" s="57"/>
      <c r="G357" s="74"/>
    </row>
    <row r="358" spans="1:7" ht="15">
      <c r="A358" s="4">
        <v>357</v>
      </c>
      <c r="B358" s="5"/>
      <c r="C358" s="5"/>
      <c r="D358" s="5"/>
      <c r="E358" s="6"/>
      <c r="F358" s="57"/>
      <c r="G358" s="74"/>
    </row>
    <row r="359" spans="1:7" ht="15">
      <c r="A359" s="4">
        <v>358</v>
      </c>
      <c r="B359" s="5"/>
      <c r="C359" s="5"/>
      <c r="D359" s="5"/>
      <c r="E359" s="6"/>
      <c r="F359" s="57"/>
      <c r="G359" s="74"/>
    </row>
    <row r="360" spans="1:7" ht="15">
      <c r="A360" s="4">
        <v>359</v>
      </c>
      <c r="B360" s="5"/>
      <c r="C360" s="5"/>
      <c r="D360" s="5"/>
      <c r="E360" s="6"/>
      <c r="F360" s="57"/>
      <c r="G360" s="74"/>
    </row>
    <row r="361" spans="1:7" ht="15">
      <c r="A361" s="4">
        <v>360</v>
      </c>
      <c r="B361" s="5"/>
      <c r="C361" s="5"/>
      <c r="D361" s="5"/>
      <c r="E361" s="6"/>
      <c r="F361" s="57"/>
      <c r="G361" s="74"/>
    </row>
    <row r="362" spans="1:7" ht="15">
      <c r="A362" s="4">
        <v>361</v>
      </c>
      <c r="B362" s="5"/>
      <c r="C362" s="5"/>
      <c r="D362" s="5"/>
      <c r="E362" s="6"/>
      <c r="F362" s="57"/>
      <c r="G362" s="74"/>
    </row>
    <row r="363" spans="1:7" ht="15">
      <c r="A363" s="4">
        <v>362</v>
      </c>
      <c r="B363" s="5"/>
      <c r="C363" s="5"/>
      <c r="D363" s="5"/>
      <c r="E363" s="6"/>
      <c r="F363" s="57"/>
      <c r="G363" s="74"/>
    </row>
    <row r="364" spans="1:7" ht="15">
      <c r="A364" s="4">
        <v>363</v>
      </c>
      <c r="B364" s="5"/>
      <c r="C364" s="5"/>
      <c r="D364" s="5"/>
      <c r="E364" s="6"/>
      <c r="F364" s="57"/>
      <c r="G364" s="74"/>
    </row>
    <row r="365" spans="1:7" ht="15">
      <c r="A365" s="4">
        <v>364</v>
      </c>
      <c r="B365" s="5"/>
      <c r="C365" s="5"/>
      <c r="D365" s="5"/>
      <c r="E365" s="6"/>
      <c r="F365" s="57"/>
      <c r="G365" s="74"/>
    </row>
    <row r="366" spans="1:7" ht="15">
      <c r="A366" s="4">
        <v>365</v>
      </c>
      <c r="B366" s="5"/>
      <c r="C366" s="5"/>
      <c r="D366" s="5"/>
      <c r="E366" s="6"/>
      <c r="F366" s="57"/>
      <c r="G366" s="74"/>
    </row>
    <row r="367" spans="1:7" ht="15">
      <c r="A367" s="4">
        <v>366</v>
      </c>
      <c r="B367" s="5"/>
      <c r="C367" s="5"/>
      <c r="D367" s="5"/>
      <c r="E367" s="6"/>
      <c r="F367" s="57"/>
      <c r="G367" s="74"/>
    </row>
    <row r="368" spans="1:7" ht="15">
      <c r="A368" s="4">
        <v>367</v>
      </c>
      <c r="B368" s="5"/>
      <c r="C368" s="5"/>
      <c r="D368" s="5"/>
      <c r="E368" s="6"/>
      <c r="F368" s="57"/>
      <c r="G368" s="74"/>
    </row>
    <row r="369" spans="1:7" ht="15">
      <c r="A369" s="4">
        <v>368</v>
      </c>
      <c r="B369" s="5"/>
      <c r="C369" s="5"/>
      <c r="D369" s="5"/>
      <c r="E369" s="6"/>
      <c r="F369" s="57"/>
      <c r="G369" s="74"/>
    </row>
    <row r="370" spans="1:7" ht="15">
      <c r="A370" s="4">
        <v>369</v>
      </c>
      <c r="B370" s="5"/>
      <c r="C370" s="5"/>
      <c r="D370" s="5"/>
      <c r="E370" s="6"/>
      <c r="F370" s="57"/>
      <c r="G370" s="74"/>
    </row>
    <row r="371" spans="1:7" ht="15">
      <c r="A371" s="4">
        <v>370</v>
      </c>
      <c r="B371" s="5"/>
      <c r="C371" s="5"/>
      <c r="D371" s="5"/>
      <c r="E371" s="6"/>
      <c r="F371" s="57"/>
      <c r="G371" s="74"/>
    </row>
    <row r="372" spans="1:7" ht="15">
      <c r="A372" s="4">
        <v>371</v>
      </c>
      <c r="B372" s="5"/>
      <c r="C372" s="5"/>
      <c r="D372" s="5"/>
      <c r="E372" s="6"/>
      <c r="F372" s="57"/>
      <c r="G372" s="74"/>
    </row>
    <row r="373" spans="1:7" ht="15">
      <c r="A373" s="4">
        <v>372</v>
      </c>
      <c r="B373" s="5"/>
      <c r="C373" s="5"/>
      <c r="D373" s="5"/>
      <c r="E373" s="6"/>
      <c r="F373" s="57"/>
      <c r="G373" s="74"/>
    </row>
    <row r="374" spans="1:7" ht="15">
      <c r="A374" s="4">
        <v>373</v>
      </c>
      <c r="B374" s="5"/>
      <c r="C374" s="5"/>
      <c r="D374" s="5"/>
      <c r="E374" s="6"/>
      <c r="F374" s="57"/>
      <c r="G374" s="74"/>
    </row>
    <row r="375" spans="1:7" ht="15">
      <c r="A375" s="4">
        <v>374</v>
      </c>
      <c r="B375" s="5"/>
      <c r="C375" s="5"/>
      <c r="D375" s="5"/>
      <c r="E375" s="6"/>
      <c r="F375" s="57"/>
      <c r="G375" s="74"/>
    </row>
    <row r="376" spans="1:7" ht="15">
      <c r="A376" s="4">
        <v>375</v>
      </c>
      <c r="B376" s="5"/>
      <c r="C376" s="5"/>
      <c r="D376" s="5"/>
      <c r="E376" s="6"/>
      <c r="F376" s="57"/>
      <c r="G376" s="74"/>
    </row>
    <row r="377" spans="1:7" ht="15">
      <c r="A377" s="4">
        <v>376</v>
      </c>
      <c r="B377" s="5"/>
      <c r="C377" s="5"/>
      <c r="D377" s="5"/>
      <c r="E377" s="6"/>
      <c r="F377" s="57"/>
      <c r="G377" s="74"/>
    </row>
    <row r="378" spans="1:7" ht="15">
      <c r="A378" s="4">
        <v>377</v>
      </c>
      <c r="B378" s="5"/>
      <c r="C378" s="5"/>
      <c r="D378" s="5"/>
      <c r="E378" s="6"/>
      <c r="F378" s="57"/>
      <c r="G378" s="74"/>
    </row>
    <row r="379" spans="1:7" ht="15">
      <c r="A379" s="4">
        <v>378</v>
      </c>
      <c r="B379" s="5"/>
      <c r="C379" s="5"/>
      <c r="D379" s="5"/>
      <c r="E379" s="6"/>
      <c r="F379" s="57"/>
      <c r="G379" s="74"/>
    </row>
    <row r="380" spans="1:7" ht="15">
      <c r="A380" s="4">
        <v>379</v>
      </c>
      <c r="B380" s="5"/>
      <c r="C380" s="5"/>
      <c r="D380" s="5"/>
      <c r="E380" s="6"/>
      <c r="F380" s="57"/>
      <c r="G380" s="74"/>
    </row>
    <row r="381" spans="1:7" ht="15">
      <c r="A381" s="4">
        <v>380</v>
      </c>
      <c r="B381" s="5"/>
      <c r="C381" s="5"/>
      <c r="D381" s="5"/>
      <c r="E381" s="6"/>
      <c r="F381" s="57"/>
      <c r="G381" s="74"/>
    </row>
    <row r="382" spans="1:7" ht="15">
      <c r="A382" s="4">
        <v>381</v>
      </c>
      <c r="B382" s="5"/>
      <c r="C382" s="5"/>
      <c r="D382" s="5"/>
      <c r="E382" s="6"/>
      <c r="F382" s="57"/>
      <c r="G382" s="74"/>
    </row>
    <row r="383" spans="1:7" ht="15">
      <c r="A383" s="4">
        <v>382</v>
      </c>
      <c r="B383" s="5"/>
      <c r="C383" s="5"/>
      <c r="D383" s="5"/>
      <c r="E383" s="6"/>
      <c r="F383" s="57"/>
      <c r="G383" s="74"/>
    </row>
    <row r="384" spans="1:7" ht="15">
      <c r="A384" s="4">
        <v>383</v>
      </c>
      <c r="B384" s="5"/>
      <c r="C384" s="5"/>
      <c r="D384" s="5"/>
      <c r="E384" s="6"/>
      <c r="F384" s="57"/>
      <c r="G384" s="74"/>
    </row>
    <row r="385" spans="1:7" ht="15">
      <c r="A385" s="4">
        <v>384</v>
      </c>
      <c r="B385" s="5"/>
      <c r="C385" s="5"/>
      <c r="D385" s="5"/>
      <c r="E385" s="6"/>
      <c r="F385" s="57"/>
      <c r="G385" s="74"/>
    </row>
    <row r="386" spans="1:7" ht="15">
      <c r="A386" s="4">
        <v>385</v>
      </c>
      <c r="B386" s="5"/>
      <c r="C386" s="5"/>
      <c r="D386" s="5"/>
      <c r="E386" s="6"/>
      <c r="F386" s="57"/>
      <c r="G386" s="74"/>
    </row>
    <row r="387" spans="1:7" ht="15">
      <c r="A387" s="4">
        <v>386</v>
      </c>
      <c r="B387" s="5"/>
      <c r="C387" s="5"/>
      <c r="D387" s="5"/>
      <c r="E387" s="6"/>
      <c r="F387" s="57"/>
      <c r="G387" s="74"/>
    </row>
    <row r="388" spans="1:7" ht="15">
      <c r="A388" s="4">
        <v>387</v>
      </c>
      <c r="B388" s="5"/>
      <c r="C388" s="5"/>
      <c r="D388" s="5"/>
      <c r="E388" s="6"/>
      <c r="F388" s="57"/>
      <c r="G388" s="74"/>
    </row>
    <row r="389" spans="1:7" ht="15">
      <c r="A389" s="4">
        <v>388</v>
      </c>
      <c r="B389" s="5"/>
      <c r="C389" s="5"/>
      <c r="D389" s="5"/>
      <c r="E389" s="6"/>
      <c r="F389" s="57"/>
      <c r="G389" s="74"/>
    </row>
    <row r="390" spans="1:7" ht="15">
      <c r="A390" s="4">
        <v>389</v>
      </c>
      <c r="B390" s="5"/>
      <c r="C390" s="5"/>
      <c r="D390" s="5"/>
      <c r="E390" s="6"/>
      <c r="F390" s="57"/>
      <c r="G390" s="74"/>
    </row>
    <row r="391" spans="1:7" ht="15">
      <c r="A391" s="4">
        <v>390</v>
      </c>
      <c r="B391" s="5"/>
      <c r="C391" s="5"/>
      <c r="D391" s="5"/>
      <c r="E391" s="6"/>
      <c r="F391" s="57"/>
      <c r="G391" s="74"/>
    </row>
    <row r="392" spans="1:7" ht="15">
      <c r="A392" s="4">
        <v>391</v>
      </c>
      <c r="B392" s="5"/>
      <c r="C392" s="5"/>
      <c r="D392" s="5"/>
      <c r="E392" s="6"/>
      <c r="F392" s="57"/>
      <c r="G392" s="74"/>
    </row>
    <row r="393" spans="1:7" ht="15">
      <c r="A393" s="4">
        <v>392</v>
      </c>
      <c r="B393" s="5"/>
      <c r="C393" s="5"/>
      <c r="D393" s="5"/>
      <c r="E393" s="6"/>
      <c r="F393" s="57"/>
      <c r="G393" s="74"/>
    </row>
    <row r="394" spans="1:7" ht="15">
      <c r="A394" s="4">
        <v>393</v>
      </c>
      <c r="B394" s="5"/>
      <c r="C394" s="5"/>
      <c r="D394" s="5"/>
      <c r="E394" s="6"/>
      <c r="F394" s="57"/>
      <c r="G394" s="74"/>
    </row>
    <row r="395" spans="1:7" ht="15">
      <c r="A395" s="4">
        <v>394</v>
      </c>
      <c r="B395" s="5"/>
      <c r="C395" s="5"/>
      <c r="D395" s="5"/>
      <c r="E395" s="6"/>
      <c r="F395" s="57"/>
      <c r="G395" s="74"/>
    </row>
    <row r="396" spans="1:7" ht="15">
      <c r="A396" s="4">
        <v>395</v>
      </c>
      <c r="B396" s="5"/>
      <c r="C396" s="5"/>
      <c r="D396" s="5"/>
      <c r="E396" s="6"/>
      <c r="F396" s="57"/>
      <c r="G396" s="74"/>
    </row>
    <row r="397" spans="1:7" ht="15">
      <c r="A397" s="4">
        <v>396</v>
      </c>
      <c r="B397" s="5"/>
      <c r="C397" s="5"/>
      <c r="D397" s="5"/>
      <c r="E397" s="6"/>
      <c r="F397" s="57"/>
      <c r="G397" s="74"/>
    </row>
    <row r="398" spans="1:7" ht="15">
      <c r="A398" s="4">
        <v>397</v>
      </c>
      <c r="B398" s="5"/>
      <c r="C398" s="5"/>
      <c r="D398" s="5"/>
      <c r="E398" s="6"/>
      <c r="F398" s="57"/>
      <c r="G398" s="74"/>
    </row>
    <row r="399" spans="1:7" ht="15">
      <c r="A399" s="4">
        <v>398</v>
      </c>
      <c r="B399" s="5"/>
      <c r="C399" s="5"/>
      <c r="D399" s="5"/>
      <c r="E399" s="6"/>
      <c r="F399" s="57"/>
      <c r="G399" s="74"/>
    </row>
    <row r="400" spans="1:7" ht="15">
      <c r="A400" s="4">
        <v>399</v>
      </c>
      <c r="B400" s="5"/>
      <c r="C400" s="5"/>
      <c r="D400" s="5"/>
      <c r="E400" s="6"/>
      <c r="F400" s="57"/>
      <c r="G400" s="74"/>
    </row>
    <row r="401" spans="1:7" ht="15">
      <c r="A401" s="4">
        <v>400</v>
      </c>
      <c r="B401" s="5"/>
      <c r="C401" s="5"/>
      <c r="D401" s="5"/>
      <c r="E401" s="6"/>
      <c r="F401" s="57"/>
      <c r="G401" s="74"/>
    </row>
    <row r="402" spans="1:7" ht="15">
      <c r="A402" s="4">
        <v>401</v>
      </c>
      <c r="B402" s="5"/>
      <c r="C402" s="5"/>
      <c r="D402" s="5"/>
      <c r="E402" s="6"/>
      <c r="F402" s="57"/>
      <c r="G402" s="74"/>
    </row>
    <row r="403" spans="1:7" ht="15">
      <c r="A403" s="4">
        <v>402</v>
      </c>
      <c r="B403" s="5"/>
      <c r="C403" s="5"/>
      <c r="D403" s="5"/>
      <c r="E403" s="6"/>
      <c r="F403" s="57"/>
      <c r="G403" s="74"/>
    </row>
    <row r="404" spans="1:7" ht="15">
      <c r="A404" s="4">
        <v>403</v>
      </c>
      <c r="B404" s="5"/>
      <c r="C404" s="5"/>
      <c r="D404" s="5"/>
      <c r="E404" s="6"/>
      <c r="F404" s="57"/>
      <c r="G404" s="74"/>
    </row>
    <row r="405" spans="1:7" ht="15">
      <c r="A405" s="4">
        <v>404</v>
      </c>
      <c r="B405" s="5"/>
      <c r="C405" s="5"/>
      <c r="D405" s="5"/>
      <c r="E405" s="6"/>
      <c r="F405" s="57"/>
      <c r="G405" s="74"/>
    </row>
    <row r="406" spans="1:7" ht="15">
      <c r="A406" s="4">
        <v>405</v>
      </c>
      <c r="B406" s="5"/>
      <c r="C406" s="5"/>
      <c r="D406" s="5"/>
      <c r="E406" s="6"/>
      <c r="F406" s="57"/>
      <c r="G406" s="74"/>
    </row>
    <row r="407" spans="1:7" ht="15">
      <c r="A407" s="4">
        <v>406</v>
      </c>
      <c r="B407" s="5"/>
      <c r="C407" s="5"/>
      <c r="D407" s="5"/>
      <c r="E407" s="6"/>
      <c r="F407" s="57"/>
      <c r="G407" s="74"/>
    </row>
    <row r="408" spans="1:7" ht="15">
      <c r="A408" s="4">
        <v>407</v>
      </c>
      <c r="B408" s="5"/>
      <c r="C408" s="5"/>
      <c r="D408" s="5"/>
      <c r="E408" s="6"/>
      <c r="F408" s="57"/>
      <c r="G408" s="74"/>
    </row>
    <row r="409" spans="1:7" ht="15">
      <c r="A409" s="4">
        <v>408</v>
      </c>
      <c r="B409" s="5"/>
      <c r="C409" s="5"/>
      <c r="D409" s="5"/>
      <c r="E409" s="6"/>
      <c r="F409" s="57"/>
      <c r="G409" s="74"/>
    </row>
    <row r="410" spans="1:7" ht="15">
      <c r="A410" s="4">
        <v>409</v>
      </c>
      <c r="B410" s="5"/>
      <c r="C410" s="5"/>
      <c r="D410" s="5"/>
      <c r="E410" s="6"/>
      <c r="F410" s="57"/>
      <c r="G410" s="74"/>
    </row>
    <row r="411" spans="1:7" ht="15">
      <c r="A411" s="4">
        <v>410</v>
      </c>
      <c r="B411" s="5"/>
      <c r="C411" s="5"/>
      <c r="D411" s="5"/>
      <c r="E411" s="6"/>
      <c r="F411" s="57"/>
      <c r="G411" s="74"/>
    </row>
    <row r="412" spans="1:7" ht="15">
      <c r="A412" s="4">
        <v>411</v>
      </c>
      <c r="B412" s="5"/>
      <c r="C412" s="5"/>
      <c r="D412" s="5"/>
      <c r="E412" s="6"/>
      <c r="F412" s="57"/>
      <c r="G412" s="74"/>
    </row>
    <row r="413" spans="1:7" ht="15">
      <c r="A413" s="4">
        <v>412</v>
      </c>
      <c r="B413" s="5"/>
      <c r="C413" s="5"/>
      <c r="D413" s="5"/>
      <c r="E413" s="6"/>
      <c r="F413" s="57"/>
      <c r="G413" s="74"/>
    </row>
    <row r="414" spans="1:7" ht="15">
      <c r="A414" s="4">
        <v>413</v>
      </c>
      <c r="B414" s="5"/>
      <c r="C414" s="5"/>
      <c r="D414" s="5"/>
      <c r="E414" s="6"/>
      <c r="F414" s="57"/>
      <c r="G414" s="74"/>
    </row>
    <row r="415" spans="1:7" ht="15">
      <c r="A415" s="4">
        <v>414</v>
      </c>
      <c r="B415" s="5"/>
      <c r="C415" s="5"/>
      <c r="D415" s="5"/>
      <c r="E415" s="6"/>
      <c r="F415" s="57"/>
      <c r="G415" s="74"/>
    </row>
    <row r="416" spans="1:7" ht="15">
      <c r="A416" s="4">
        <v>415</v>
      </c>
      <c r="B416" s="5"/>
      <c r="C416" s="5"/>
      <c r="D416" s="5"/>
      <c r="E416" s="6"/>
      <c r="F416" s="57"/>
      <c r="G416" s="74"/>
    </row>
    <row r="417" spans="1:7" ht="15">
      <c r="A417" s="4">
        <v>416</v>
      </c>
      <c r="B417" s="5"/>
      <c r="C417" s="5"/>
      <c r="D417" s="5"/>
      <c r="E417" s="6"/>
      <c r="F417" s="57"/>
      <c r="G417" s="74"/>
    </row>
    <row r="418" spans="1:7" ht="15">
      <c r="A418" s="4">
        <v>417</v>
      </c>
      <c r="B418" s="5"/>
      <c r="C418" s="5"/>
      <c r="D418" s="5"/>
      <c r="E418" s="6"/>
      <c r="F418" s="57"/>
      <c r="G418" s="74"/>
    </row>
    <row r="419" spans="1:7" ht="15">
      <c r="A419" s="4">
        <v>418</v>
      </c>
      <c r="B419" s="5"/>
      <c r="C419" s="5"/>
      <c r="D419" s="5"/>
      <c r="E419" s="6"/>
      <c r="F419" s="57"/>
      <c r="G419" s="74"/>
    </row>
    <row r="420" spans="1:7" ht="15">
      <c r="A420" s="4">
        <v>419</v>
      </c>
      <c r="B420" s="5"/>
      <c r="C420" s="5"/>
      <c r="D420" s="5"/>
      <c r="E420" s="6"/>
      <c r="F420" s="57"/>
      <c r="G420" s="74"/>
    </row>
    <row r="421" spans="1:7" ht="15">
      <c r="A421" s="4">
        <v>420</v>
      </c>
      <c r="B421" s="5"/>
      <c r="C421" s="5"/>
      <c r="D421" s="5"/>
      <c r="E421" s="6"/>
      <c r="F421" s="57"/>
      <c r="G421" s="74"/>
    </row>
    <row r="422" spans="1:7" ht="15">
      <c r="A422" s="4">
        <v>421</v>
      </c>
      <c r="B422" s="5"/>
      <c r="C422" s="5"/>
      <c r="D422" s="5"/>
      <c r="E422" s="6"/>
      <c r="F422" s="57"/>
      <c r="G422" s="74"/>
    </row>
    <row r="423" spans="1:7" ht="15">
      <c r="A423" s="4">
        <v>422</v>
      </c>
      <c r="B423" s="5"/>
      <c r="C423" s="5"/>
      <c r="D423" s="5"/>
      <c r="E423" s="6"/>
      <c r="F423" s="57"/>
      <c r="G423" s="74"/>
    </row>
    <row r="424" spans="1:7" ht="15">
      <c r="A424" s="4">
        <v>423</v>
      </c>
      <c r="B424" s="5"/>
      <c r="C424" s="5"/>
      <c r="D424" s="5"/>
      <c r="E424" s="6"/>
      <c r="F424" s="57"/>
      <c r="G424" s="74"/>
    </row>
    <row r="425" spans="1:7" ht="15">
      <c r="A425" s="4">
        <v>424</v>
      </c>
      <c r="B425" s="5"/>
      <c r="C425" s="5"/>
      <c r="D425" s="5"/>
      <c r="E425" s="6"/>
      <c r="F425" s="57"/>
      <c r="G425" s="74"/>
    </row>
    <row r="426" spans="1:7" ht="15">
      <c r="A426" s="4">
        <v>425</v>
      </c>
      <c r="B426" s="5"/>
      <c r="C426" s="5"/>
      <c r="D426" s="5"/>
      <c r="E426" s="6"/>
      <c r="F426" s="57"/>
      <c r="G426" s="74"/>
    </row>
    <row r="427" spans="1:7" ht="15">
      <c r="A427" s="4">
        <v>426</v>
      </c>
      <c r="B427" s="5"/>
      <c r="C427" s="5"/>
      <c r="D427" s="5"/>
      <c r="E427" s="6"/>
      <c r="F427" s="57"/>
      <c r="G427" s="74"/>
    </row>
    <row r="428" spans="1:7" ht="15">
      <c r="A428" s="4">
        <v>427</v>
      </c>
      <c r="B428" s="5"/>
      <c r="C428" s="5"/>
      <c r="D428" s="5"/>
      <c r="E428" s="6"/>
      <c r="F428" s="57"/>
      <c r="G428" s="74"/>
    </row>
    <row r="429" spans="1:7" ht="15">
      <c r="A429" s="4">
        <v>428</v>
      </c>
      <c r="B429" s="5"/>
      <c r="C429" s="5"/>
      <c r="D429" s="5"/>
      <c r="E429" s="6"/>
      <c r="F429" s="57"/>
      <c r="G429" s="74"/>
    </row>
    <row r="430" spans="1:7" ht="15">
      <c r="A430" s="4">
        <v>429</v>
      </c>
      <c r="B430" s="5"/>
      <c r="C430" s="5"/>
      <c r="D430" s="5"/>
      <c r="E430" s="6"/>
      <c r="F430" s="57"/>
      <c r="G430" s="74"/>
    </row>
    <row r="431" spans="1:7" ht="15">
      <c r="A431" s="4">
        <v>430</v>
      </c>
      <c r="B431" s="5"/>
      <c r="C431" s="5"/>
      <c r="D431" s="5"/>
      <c r="E431" s="6"/>
      <c r="F431" s="57"/>
      <c r="G431" s="74"/>
    </row>
    <row r="432" spans="1:7" ht="15">
      <c r="A432" s="4">
        <v>431</v>
      </c>
      <c r="B432" s="5"/>
      <c r="C432" s="5"/>
      <c r="D432" s="5"/>
      <c r="E432" s="6"/>
      <c r="F432" s="57"/>
      <c r="G432" s="74"/>
    </row>
    <row r="433" spans="1:7" ht="15">
      <c r="A433" s="4">
        <v>432</v>
      </c>
      <c r="B433" s="5"/>
      <c r="C433" s="5"/>
      <c r="D433" s="5"/>
      <c r="E433" s="6"/>
      <c r="F433" s="57"/>
      <c r="G433" s="74"/>
    </row>
    <row r="434" spans="1:7" ht="15">
      <c r="A434" s="4">
        <v>433</v>
      </c>
      <c r="B434" s="5"/>
      <c r="C434" s="5"/>
      <c r="D434" s="5"/>
      <c r="E434" s="6"/>
      <c r="F434" s="57"/>
      <c r="G434" s="74"/>
    </row>
    <row r="435" spans="1:7" ht="15">
      <c r="A435" s="4">
        <v>434</v>
      </c>
      <c r="B435" s="5"/>
      <c r="C435" s="5"/>
      <c r="D435" s="5"/>
      <c r="E435" s="6"/>
      <c r="F435" s="57"/>
      <c r="G435" s="74"/>
    </row>
    <row r="436" spans="1:7" ht="15">
      <c r="A436" s="4">
        <v>435</v>
      </c>
      <c r="B436" s="5"/>
      <c r="C436" s="5"/>
      <c r="D436" s="5"/>
      <c r="E436" s="6"/>
      <c r="F436" s="57"/>
      <c r="G436" s="74"/>
    </row>
    <row r="437" spans="1:7" ht="15">
      <c r="A437" s="4">
        <v>436</v>
      </c>
      <c r="B437" s="5"/>
      <c r="C437" s="5"/>
      <c r="D437" s="5"/>
      <c r="E437" s="6"/>
      <c r="F437" s="57"/>
      <c r="G437" s="74"/>
    </row>
    <row r="438" spans="1:7" ht="15">
      <c r="A438" s="4">
        <v>437</v>
      </c>
      <c r="B438" s="5"/>
      <c r="C438" s="5"/>
      <c r="D438" s="5"/>
      <c r="E438" s="6"/>
      <c r="F438" s="57"/>
      <c r="G438" s="74"/>
    </row>
    <row r="439" spans="1:7" ht="15">
      <c r="A439" s="4">
        <v>438</v>
      </c>
      <c r="B439" s="5"/>
      <c r="C439" s="5"/>
      <c r="D439" s="5"/>
      <c r="E439" s="6"/>
      <c r="F439" s="57"/>
      <c r="G439" s="74"/>
    </row>
    <row r="440" spans="1:7" ht="15">
      <c r="A440" s="4">
        <v>439</v>
      </c>
      <c r="B440" s="5"/>
      <c r="C440" s="5"/>
      <c r="D440" s="5"/>
      <c r="E440" s="6"/>
      <c r="F440" s="57"/>
      <c r="G440" s="74"/>
    </row>
    <row r="441" spans="1:7" ht="15">
      <c r="A441" s="4">
        <v>440</v>
      </c>
      <c r="B441" s="5"/>
      <c r="C441" s="5"/>
      <c r="D441" s="5"/>
      <c r="E441" s="6"/>
      <c r="F441" s="57"/>
      <c r="G441" s="74"/>
    </row>
    <row r="442" spans="1:7" ht="15">
      <c r="A442" s="4">
        <v>441</v>
      </c>
      <c r="B442" s="5"/>
      <c r="C442" s="5"/>
      <c r="D442" s="5"/>
      <c r="E442" s="6"/>
      <c r="F442" s="57"/>
      <c r="G442" s="74"/>
    </row>
    <row r="443" spans="1:7" ht="15">
      <c r="A443" s="4">
        <v>442</v>
      </c>
      <c r="B443" s="5"/>
      <c r="C443" s="5"/>
      <c r="D443" s="5"/>
      <c r="E443" s="6"/>
      <c r="F443" s="57"/>
      <c r="G443" s="74"/>
    </row>
    <row r="444" spans="1:7" ht="15">
      <c r="A444" s="4">
        <v>443</v>
      </c>
      <c r="B444" s="5"/>
      <c r="C444" s="5"/>
      <c r="D444" s="5"/>
      <c r="E444" s="6"/>
      <c r="F444" s="57"/>
      <c r="G444" s="74"/>
    </row>
    <row r="445" spans="1:7" ht="15">
      <c r="A445" s="4">
        <v>444</v>
      </c>
      <c r="B445" s="5"/>
      <c r="C445" s="5"/>
      <c r="D445" s="5"/>
      <c r="E445" s="6"/>
      <c r="F445" s="57"/>
      <c r="G445" s="74"/>
    </row>
    <row r="446" spans="1:7" ht="15">
      <c r="A446" s="4">
        <v>445</v>
      </c>
      <c r="B446" s="5"/>
      <c r="C446" s="5"/>
      <c r="D446" s="5"/>
      <c r="E446" s="6"/>
      <c r="F446" s="57"/>
      <c r="G446" s="74"/>
    </row>
    <row r="447" spans="1:7" ht="15">
      <c r="A447" s="4">
        <v>446</v>
      </c>
      <c r="B447" s="5"/>
      <c r="C447" s="5"/>
      <c r="D447" s="5"/>
      <c r="E447" s="6"/>
      <c r="F447" s="57"/>
      <c r="G447" s="74"/>
    </row>
    <row r="448" spans="1:7" ht="15">
      <c r="A448" s="4">
        <v>447</v>
      </c>
      <c r="B448" s="5"/>
      <c r="C448" s="5"/>
      <c r="D448" s="5"/>
      <c r="E448" s="6"/>
      <c r="F448" s="57"/>
      <c r="G448" s="74"/>
    </row>
    <row r="449" spans="1:7" ht="15">
      <c r="A449" s="4">
        <v>448</v>
      </c>
      <c r="B449" s="5"/>
      <c r="C449" s="5"/>
      <c r="D449" s="5"/>
      <c r="E449" s="6"/>
      <c r="F449" s="57"/>
      <c r="G449" s="74"/>
    </row>
    <row r="450" spans="1:7" ht="15">
      <c r="A450" s="4">
        <v>449</v>
      </c>
      <c r="B450" s="5"/>
      <c r="C450" s="5"/>
      <c r="D450" s="5"/>
      <c r="E450" s="6"/>
      <c r="F450" s="57"/>
      <c r="G450" s="74"/>
    </row>
    <row r="451" spans="1:7" ht="15">
      <c r="A451" s="4">
        <v>450</v>
      </c>
      <c r="B451" s="5"/>
      <c r="C451" s="5"/>
      <c r="D451" s="5"/>
      <c r="E451" s="6"/>
      <c r="F451" s="57"/>
      <c r="G451" s="74"/>
    </row>
    <row r="452" spans="1:7" ht="15">
      <c r="A452" s="4">
        <v>451</v>
      </c>
      <c r="B452" s="5"/>
      <c r="C452" s="5"/>
      <c r="D452" s="5"/>
      <c r="E452" s="6"/>
      <c r="F452" s="57"/>
      <c r="G452" s="74"/>
    </row>
    <row r="453" spans="1:7" ht="15">
      <c r="A453" s="4">
        <v>452</v>
      </c>
      <c r="B453" s="5"/>
      <c r="C453" s="5"/>
      <c r="D453" s="5"/>
      <c r="E453" s="6"/>
      <c r="F453" s="57"/>
      <c r="G453" s="74"/>
    </row>
    <row r="454" spans="1:7" ht="15">
      <c r="A454" s="4">
        <v>453</v>
      </c>
      <c r="B454" s="5"/>
      <c r="C454" s="5"/>
      <c r="D454" s="5"/>
      <c r="E454" s="6"/>
      <c r="F454" s="57"/>
      <c r="G454" s="74"/>
    </row>
    <row r="455" spans="1:7" ht="15">
      <c r="A455" s="4">
        <v>454</v>
      </c>
      <c r="B455" s="5"/>
      <c r="C455" s="5"/>
      <c r="D455" s="5"/>
      <c r="E455" s="6"/>
      <c r="F455" s="57"/>
      <c r="G455" s="74"/>
    </row>
    <row r="456" spans="1:7" ht="15">
      <c r="A456" s="4">
        <v>455</v>
      </c>
      <c r="B456" s="5"/>
      <c r="C456" s="5"/>
      <c r="D456" s="5"/>
      <c r="E456" s="6"/>
      <c r="F456" s="57"/>
      <c r="G456" s="74"/>
    </row>
    <row r="457" spans="1:7" ht="15">
      <c r="A457" s="4">
        <v>456</v>
      </c>
      <c r="B457" s="5"/>
      <c r="C457" s="5"/>
      <c r="D457" s="5"/>
      <c r="E457" s="6"/>
      <c r="F457" s="57"/>
      <c r="G457" s="74"/>
    </row>
    <row r="458" spans="1:7" ht="15">
      <c r="A458" s="4">
        <v>457</v>
      </c>
      <c r="B458" s="5"/>
      <c r="C458" s="5"/>
      <c r="D458" s="5"/>
      <c r="E458" s="6"/>
      <c r="F458" s="57"/>
      <c r="G458" s="74"/>
    </row>
    <row r="459" spans="1:7" ht="15">
      <c r="A459" s="4">
        <v>458</v>
      </c>
      <c r="B459" s="5"/>
      <c r="C459" s="5"/>
      <c r="D459" s="5"/>
      <c r="E459" s="6"/>
      <c r="F459" s="57"/>
      <c r="G459" s="74"/>
    </row>
    <row r="460" spans="1:7" ht="15">
      <c r="A460" s="4">
        <v>459</v>
      </c>
      <c r="B460" s="5"/>
      <c r="C460" s="5"/>
      <c r="D460" s="5"/>
      <c r="E460" s="6"/>
      <c r="F460" s="57"/>
      <c r="G460" s="74"/>
    </row>
    <row r="461" spans="1:7" ht="15">
      <c r="A461" s="4">
        <v>460</v>
      </c>
      <c r="B461" s="5"/>
      <c r="C461" s="5"/>
      <c r="D461" s="5"/>
      <c r="E461" s="6"/>
      <c r="F461" s="57"/>
      <c r="G461" s="74"/>
    </row>
    <row r="462" spans="1:7" ht="15">
      <c r="A462" s="4">
        <v>461</v>
      </c>
      <c r="B462" s="5"/>
      <c r="C462" s="5"/>
      <c r="D462" s="5"/>
      <c r="E462" s="6"/>
      <c r="F462" s="57"/>
      <c r="G462" s="74"/>
    </row>
    <row r="463" spans="1:7" ht="15">
      <c r="A463" s="4">
        <v>462</v>
      </c>
      <c r="B463" s="5"/>
      <c r="C463" s="5"/>
      <c r="D463" s="5"/>
      <c r="E463" s="6"/>
      <c r="F463" s="57"/>
      <c r="G463" s="74"/>
    </row>
    <row r="464" spans="1:7" ht="15">
      <c r="A464" s="4">
        <v>463</v>
      </c>
      <c r="B464" s="5"/>
      <c r="C464" s="5"/>
      <c r="D464" s="5"/>
      <c r="E464" s="6"/>
      <c r="F464" s="57"/>
      <c r="G464" s="74"/>
    </row>
    <row r="465" spans="1:7" ht="15">
      <c r="A465" s="4">
        <v>464</v>
      </c>
      <c r="B465" s="5"/>
      <c r="C465" s="5"/>
      <c r="D465" s="5"/>
      <c r="E465" s="6"/>
      <c r="F465" s="57"/>
      <c r="G465" s="74"/>
    </row>
    <row r="466" spans="1:7" ht="15">
      <c r="A466" s="4">
        <v>465</v>
      </c>
      <c r="B466" s="5"/>
      <c r="C466" s="5"/>
      <c r="D466" s="5"/>
      <c r="E466" s="6"/>
      <c r="F466" s="57"/>
      <c r="G466" s="74"/>
    </row>
    <row r="467" spans="1:7" ht="15">
      <c r="A467" s="4">
        <v>466</v>
      </c>
      <c r="B467" s="5"/>
      <c r="C467" s="5"/>
      <c r="D467" s="5"/>
      <c r="E467" s="6"/>
      <c r="F467" s="57"/>
      <c r="G467" s="74"/>
    </row>
    <row r="468" spans="1:7" ht="15">
      <c r="A468" s="4">
        <v>467</v>
      </c>
      <c r="B468" s="5"/>
      <c r="C468" s="5"/>
      <c r="D468" s="5"/>
      <c r="E468" s="6"/>
      <c r="F468" s="57"/>
      <c r="G468" s="74"/>
    </row>
    <row r="469" spans="1:7" ht="15">
      <c r="A469" s="4">
        <v>468</v>
      </c>
      <c r="B469" s="5"/>
      <c r="C469" s="5"/>
      <c r="D469" s="5"/>
      <c r="E469" s="6"/>
      <c r="F469" s="57"/>
      <c r="G469" s="74"/>
    </row>
    <row r="470" spans="1:7" ht="15">
      <c r="A470" s="4">
        <v>469</v>
      </c>
      <c r="B470" s="5"/>
      <c r="C470" s="5"/>
      <c r="D470" s="5"/>
      <c r="E470" s="6"/>
      <c r="F470" s="57"/>
      <c r="G470" s="74"/>
    </row>
    <row r="471" spans="1:7" ht="15">
      <c r="A471" s="4">
        <v>470</v>
      </c>
      <c r="B471" s="5"/>
      <c r="C471" s="5"/>
      <c r="D471" s="5"/>
      <c r="E471" s="6"/>
      <c r="F471" s="57"/>
      <c r="G471" s="74"/>
    </row>
    <row r="472" spans="1:7" ht="15">
      <c r="A472" s="4">
        <v>471</v>
      </c>
      <c r="B472" s="5"/>
      <c r="C472" s="5"/>
      <c r="D472" s="5"/>
      <c r="E472" s="6"/>
      <c r="F472" s="57"/>
      <c r="G472" s="74"/>
    </row>
    <row r="473" spans="1:7" ht="15">
      <c r="A473" s="4">
        <v>472</v>
      </c>
      <c r="B473" s="5"/>
      <c r="C473" s="5"/>
      <c r="D473" s="5"/>
      <c r="E473" s="6"/>
      <c r="F473" s="57"/>
      <c r="G473" s="74"/>
    </row>
    <row r="474" spans="1:7" ht="15">
      <c r="A474" s="4">
        <v>473</v>
      </c>
      <c r="B474" s="5"/>
      <c r="C474" s="5"/>
      <c r="D474" s="5"/>
      <c r="E474" s="6"/>
      <c r="F474" s="57"/>
      <c r="G474" s="74"/>
    </row>
    <row r="475" spans="1:7" ht="15">
      <c r="A475" s="4">
        <v>474</v>
      </c>
      <c r="B475" s="5"/>
      <c r="C475" s="5"/>
      <c r="D475" s="5"/>
      <c r="E475" s="6"/>
      <c r="F475" s="57"/>
      <c r="G475" s="74"/>
    </row>
    <row r="476" spans="1:7" ht="15">
      <c r="A476" s="4">
        <v>475</v>
      </c>
      <c r="B476" s="5"/>
      <c r="C476" s="5"/>
      <c r="D476" s="5"/>
      <c r="E476" s="6"/>
      <c r="F476" s="57"/>
      <c r="G476" s="74"/>
    </row>
    <row r="477" spans="1:7" ht="15">
      <c r="A477" s="4">
        <v>476</v>
      </c>
      <c r="B477" s="5"/>
      <c r="C477" s="5"/>
      <c r="D477" s="5"/>
      <c r="E477" s="6"/>
      <c r="F477" s="57"/>
      <c r="G477" s="74"/>
    </row>
    <row r="478" spans="1:7" ht="15">
      <c r="A478" s="4">
        <v>477</v>
      </c>
      <c r="B478" s="5"/>
      <c r="C478" s="5"/>
      <c r="D478" s="5"/>
      <c r="E478" s="6"/>
      <c r="F478" s="57"/>
      <c r="G478" s="74"/>
    </row>
    <row r="479" spans="1:7" ht="15">
      <c r="A479" s="4">
        <v>478</v>
      </c>
      <c r="B479" s="5"/>
      <c r="C479" s="5"/>
      <c r="D479" s="5"/>
      <c r="E479" s="6"/>
      <c r="F479" s="57"/>
      <c r="G479" s="74"/>
    </row>
    <row r="480" spans="1:7" ht="15">
      <c r="A480" s="4">
        <v>479</v>
      </c>
      <c r="B480" s="5"/>
      <c r="C480" s="5"/>
      <c r="D480" s="5"/>
      <c r="E480" s="6"/>
      <c r="F480" s="57"/>
      <c r="G480" s="74"/>
    </row>
    <row r="481" spans="1:7" ht="15">
      <c r="A481" s="4">
        <v>480</v>
      </c>
      <c r="B481" s="5"/>
      <c r="C481" s="5"/>
      <c r="D481" s="5"/>
      <c r="E481" s="6"/>
      <c r="F481" s="57"/>
      <c r="G481" s="74"/>
    </row>
    <row r="482" spans="1:7" ht="15">
      <c r="A482" s="4">
        <v>481</v>
      </c>
      <c r="B482" s="5"/>
      <c r="C482" s="5"/>
      <c r="D482" s="5"/>
      <c r="E482" s="6"/>
      <c r="F482" s="57"/>
      <c r="G482" s="74"/>
    </row>
    <row r="483" spans="1:7" ht="15">
      <c r="A483" s="4">
        <v>482</v>
      </c>
      <c r="B483" s="5"/>
      <c r="C483" s="5"/>
      <c r="D483" s="5"/>
      <c r="E483" s="6"/>
      <c r="F483" s="57"/>
      <c r="G483" s="74"/>
    </row>
    <row r="484" spans="1:7" ht="15">
      <c r="A484" s="4">
        <v>483</v>
      </c>
      <c r="B484" s="5"/>
      <c r="C484" s="5"/>
      <c r="D484" s="5"/>
      <c r="E484" s="6"/>
      <c r="F484" s="57"/>
      <c r="G484" s="74"/>
    </row>
    <row r="485" spans="1:7" ht="15">
      <c r="A485" s="4">
        <v>484</v>
      </c>
      <c r="B485" s="5"/>
      <c r="C485" s="5"/>
      <c r="D485" s="5"/>
      <c r="E485" s="6"/>
      <c r="F485" s="57"/>
      <c r="G485" s="74"/>
    </row>
    <row r="486" spans="1:7" ht="15">
      <c r="A486" s="4">
        <v>485</v>
      </c>
      <c r="B486" s="5"/>
      <c r="C486" s="5"/>
      <c r="D486" s="5"/>
      <c r="E486" s="6"/>
      <c r="F486" s="57"/>
      <c r="G486" s="74"/>
    </row>
    <row r="487" spans="1:7" ht="15">
      <c r="A487" s="4">
        <v>486</v>
      </c>
      <c r="B487" s="5"/>
      <c r="C487" s="5"/>
      <c r="D487" s="5"/>
      <c r="E487" s="6"/>
      <c r="F487" s="57"/>
      <c r="G487" s="74"/>
    </row>
    <row r="488" spans="1:7" ht="15">
      <c r="A488" s="4">
        <v>487</v>
      </c>
      <c r="B488" s="5"/>
      <c r="C488" s="5"/>
      <c r="D488" s="5"/>
      <c r="E488" s="6"/>
      <c r="F488" s="57"/>
      <c r="G488" s="74"/>
    </row>
    <row r="489" spans="1:7" ht="15">
      <c r="A489" s="4">
        <v>488</v>
      </c>
      <c r="B489" s="5"/>
      <c r="C489" s="5"/>
      <c r="D489" s="5"/>
      <c r="E489" s="6"/>
      <c r="F489" s="57"/>
      <c r="G489" s="74"/>
    </row>
    <row r="490" spans="1:7" ht="15">
      <c r="A490" s="4">
        <v>489</v>
      </c>
      <c r="B490" s="5"/>
      <c r="C490" s="5"/>
      <c r="D490" s="5"/>
      <c r="E490" s="6"/>
      <c r="F490" s="57"/>
      <c r="G490" s="74"/>
    </row>
    <row r="491" spans="1:7" ht="15">
      <c r="A491" s="4">
        <v>490</v>
      </c>
      <c r="B491" s="5"/>
      <c r="C491" s="5"/>
      <c r="D491" s="5"/>
      <c r="E491" s="6"/>
      <c r="F491" s="57"/>
      <c r="G491" s="74"/>
    </row>
    <row r="492" spans="1:7" ht="15">
      <c r="A492" s="4">
        <v>491</v>
      </c>
      <c r="B492" s="5"/>
      <c r="C492" s="5"/>
      <c r="D492" s="5"/>
      <c r="E492" s="6"/>
      <c r="F492" s="57"/>
      <c r="G492" s="74"/>
    </row>
    <row r="493" spans="1:7" ht="15">
      <c r="A493" s="4">
        <v>492</v>
      </c>
      <c r="B493" s="5"/>
      <c r="C493" s="5"/>
      <c r="D493" s="5"/>
      <c r="E493" s="6"/>
      <c r="F493" s="57"/>
      <c r="G493" s="74"/>
    </row>
    <row r="494" spans="1:7" ht="15">
      <c r="A494" s="4">
        <v>493</v>
      </c>
      <c r="B494" s="5"/>
      <c r="C494" s="5"/>
      <c r="D494" s="5"/>
      <c r="E494" s="6"/>
      <c r="F494" s="57"/>
      <c r="G494" s="74"/>
    </row>
    <row r="495" spans="1:7" ht="15">
      <c r="A495" s="4">
        <v>494</v>
      </c>
      <c r="B495" s="5"/>
      <c r="C495" s="5"/>
      <c r="D495" s="5"/>
      <c r="E495" s="6"/>
      <c r="F495" s="57"/>
      <c r="G495" s="74"/>
    </row>
    <row r="496" spans="1:7" ht="15">
      <c r="A496" s="4">
        <v>495</v>
      </c>
      <c r="B496" s="5"/>
      <c r="C496" s="5"/>
      <c r="D496" s="5"/>
      <c r="E496" s="6"/>
      <c r="F496" s="57"/>
      <c r="G496" s="74"/>
    </row>
    <row r="497" spans="1:7" ht="15">
      <c r="A497" s="4">
        <v>496</v>
      </c>
      <c r="B497" s="5"/>
      <c r="C497" s="5"/>
      <c r="D497" s="5"/>
      <c r="E497" s="6"/>
      <c r="F497" s="57"/>
      <c r="G497" s="74"/>
    </row>
    <row r="498" spans="1:7" ht="15">
      <c r="A498" s="4">
        <v>497</v>
      </c>
      <c r="B498" s="5"/>
      <c r="C498" s="5"/>
      <c r="D498" s="5"/>
      <c r="E498" s="6"/>
      <c r="F498" s="57"/>
      <c r="G498" s="74"/>
    </row>
    <row r="499" spans="1:7" ht="15">
      <c r="A499" s="4">
        <v>498</v>
      </c>
      <c r="B499" s="5"/>
      <c r="C499" s="5"/>
      <c r="D499" s="5"/>
      <c r="E499" s="6"/>
      <c r="F499" s="57"/>
      <c r="G499" s="74"/>
    </row>
    <row r="500" spans="1:7" ht="15">
      <c r="A500" s="4">
        <v>499</v>
      </c>
      <c r="B500" s="5"/>
      <c r="C500" s="5"/>
      <c r="D500" s="5"/>
      <c r="E500" s="6"/>
      <c r="F500" s="57"/>
      <c r="G500" s="74"/>
    </row>
    <row r="501" spans="1:7" ht="15.75" thickBot="1">
      <c r="A501" s="7">
        <v>500</v>
      </c>
      <c r="B501" s="8"/>
      <c r="C501" s="8"/>
      <c r="D501" s="8"/>
      <c r="E501" s="9"/>
      <c r="F501" s="58"/>
      <c r="G501" s="75"/>
    </row>
  </sheetData>
  <sheetProtection/>
  <autoFilter ref="A1:H501"/>
  <printOptions/>
  <pageMargins left="0.3" right="0.24" top="0.7874015748031497" bottom="0.5905511811023623" header="0.31496062992125984" footer="0.31496062992125984"/>
  <pageSetup horizontalDpi="600" verticalDpi="600" orientation="portrait" paperSize="9" r:id="rId1"/>
  <headerFooter alignWithMargins="0">
    <oddHeader>&amp;C&amp;14Sárisápi Borverseny - nevezés&amp;10
2008. Február 28.</oddHeader>
    <oddFooter>&amp;C&amp;"Arial,Félkövér dőlt"&amp;P/&amp;N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2"/>
  <sheetViews>
    <sheetView zoomScalePageLayoutView="0" workbookViewId="0" topLeftCell="A1">
      <pane ySplit="2" topLeftCell="BM114" activePane="bottomLeft" state="frozen"/>
      <selection pane="topLeft" activeCell="A1" sqref="A1"/>
      <selection pane="bottomLeft" activeCell="J127" sqref="J127"/>
    </sheetView>
  </sheetViews>
  <sheetFormatPr defaultColWidth="9.140625" defaultRowHeight="12.75"/>
  <cols>
    <col min="1" max="1" width="10.421875" style="1" customWidth="1"/>
    <col min="2" max="4" width="6.28125" style="95" customWidth="1"/>
    <col min="5" max="7" width="6.28125" style="86" customWidth="1"/>
    <col min="8" max="10" width="6.28125" style="100" customWidth="1"/>
    <col min="11" max="13" width="6.28125" style="109" customWidth="1"/>
    <col min="14" max="16" width="6.28125" style="12" customWidth="1"/>
    <col min="17" max="17" width="14.7109375" style="29" hidden="1" customWidth="1"/>
    <col min="18" max="16384" width="8.8515625" style="3" customWidth="1"/>
  </cols>
  <sheetData>
    <row r="1" spans="1:17" s="78" customFormat="1" ht="15" customHeight="1">
      <c r="A1" s="131" t="s">
        <v>0</v>
      </c>
      <c r="B1" s="129" t="s">
        <v>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33"/>
    </row>
    <row r="2" spans="1:17" s="81" customFormat="1" ht="15" customHeight="1" thickBot="1">
      <c r="A2" s="132"/>
      <c r="B2" s="87" t="s">
        <v>11</v>
      </c>
      <c r="C2" s="88" t="s">
        <v>12</v>
      </c>
      <c r="D2" s="88" t="s">
        <v>13</v>
      </c>
      <c r="E2" s="82" t="s">
        <v>14</v>
      </c>
      <c r="F2" s="82" t="s">
        <v>15</v>
      </c>
      <c r="G2" s="82" t="s">
        <v>357</v>
      </c>
      <c r="H2" s="96" t="s">
        <v>16</v>
      </c>
      <c r="I2" s="96" t="s">
        <v>17</v>
      </c>
      <c r="J2" s="96" t="s">
        <v>18</v>
      </c>
      <c r="K2" s="101" t="s">
        <v>19</v>
      </c>
      <c r="L2" s="102" t="s">
        <v>20</v>
      </c>
      <c r="M2" s="102" t="s">
        <v>21</v>
      </c>
      <c r="N2" s="79" t="s">
        <v>23</v>
      </c>
      <c r="O2" s="79" t="s">
        <v>22</v>
      </c>
      <c r="P2" s="80" t="s">
        <v>24</v>
      </c>
      <c r="Q2" s="134"/>
    </row>
    <row r="3" spans="1:17" ht="15">
      <c r="A3" s="32">
        <v>168</v>
      </c>
      <c r="B3" s="89"/>
      <c r="C3" s="90"/>
      <c r="D3" s="90"/>
      <c r="E3" s="83"/>
      <c r="F3" s="83"/>
      <c r="G3" s="83"/>
      <c r="H3" s="97">
        <v>18.3</v>
      </c>
      <c r="I3" s="97">
        <v>18</v>
      </c>
      <c r="J3" s="97">
        <v>18</v>
      </c>
      <c r="K3" s="103"/>
      <c r="L3" s="104"/>
      <c r="M3" s="104"/>
      <c r="N3" s="63"/>
      <c r="O3" s="63"/>
      <c r="P3" s="16"/>
      <c r="Q3" s="30">
        <f aca="true" t="shared" si="0" ref="Q3:Q66">COUNT(B3:P3)</f>
        <v>3</v>
      </c>
    </row>
    <row r="4" spans="1:19" ht="15">
      <c r="A4" s="26">
        <v>81</v>
      </c>
      <c r="B4" s="91"/>
      <c r="C4" s="92"/>
      <c r="D4" s="92"/>
      <c r="E4" s="84"/>
      <c r="F4" s="84"/>
      <c r="G4" s="84"/>
      <c r="H4" s="98"/>
      <c r="I4" s="98"/>
      <c r="J4" s="98"/>
      <c r="K4" s="105"/>
      <c r="L4" s="106"/>
      <c r="M4" s="106"/>
      <c r="N4" s="64">
        <v>14.5</v>
      </c>
      <c r="O4" s="64">
        <v>14</v>
      </c>
      <c r="P4" s="14">
        <v>14.5</v>
      </c>
      <c r="Q4" s="30">
        <f t="shared" si="0"/>
        <v>3</v>
      </c>
      <c r="S4" s="28"/>
    </row>
    <row r="5" spans="1:19" ht="15">
      <c r="A5" s="25">
        <v>239</v>
      </c>
      <c r="B5" s="91"/>
      <c r="C5" s="92"/>
      <c r="D5" s="92"/>
      <c r="E5" s="84">
        <v>17.3</v>
      </c>
      <c r="F5" s="84">
        <v>16.8</v>
      </c>
      <c r="G5" s="84">
        <v>16.7</v>
      </c>
      <c r="H5" s="98"/>
      <c r="I5" s="98"/>
      <c r="J5" s="98"/>
      <c r="K5" s="105"/>
      <c r="L5" s="106"/>
      <c r="M5" s="106"/>
      <c r="N5" s="64"/>
      <c r="O5" s="64"/>
      <c r="P5" s="14"/>
      <c r="Q5" s="30">
        <f t="shared" si="0"/>
        <v>3</v>
      </c>
      <c r="S5" s="28"/>
    </row>
    <row r="6" spans="1:19" ht="15">
      <c r="A6" s="26">
        <v>31</v>
      </c>
      <c r="B6" s="91">
        <v>17.3</v>
      </c>
      <c r="C6" s="92">
        <v>16.9</v>
      </c>
      <c r="D6" s="92">
        <v>17.6</v>
      </c>
      <c r="E6" s="84"/>
      <c r="F6" s="84"/>
      <c r="G6" s="84"/>
      <c r="H6" s="98"/>
      <c r="I6" s="98"/>
      <c r="J6" s="98"/>
      <c r="K6" s="105"/>
      <c r="L6" s="106"/>
      <c r="M6" s="106"/>
      <c r="N6" s="64"/>
      <c r="O6" s="64"/>
      <c r="P6" s="14"/>
      <c r="Q6" s="30">
        <f t="shared" si="0"/>
        <v>3</v>
      </c>
      <c r="S6" s="28"/>
    </row>
    <row r="7" spans="1:19" ht="15">
      <c r="A7" s="25">
        <v>50</v>
      </c>
      <c r="B7" s="91">
        <v>15.8</v>
      </c>
      <c r="C7" s="92">
        <v>16</v>
      </c>
      <c r="D7" s="92">
        <v>16</v>
      </c>
      <c r="E7" s="84"/>
      <c r="F7" s="84"/>
      <c r="G7" s="84"/>
      <c r="H7" s="98"/>
      <c r="I7" s="98"/>
      <c r="J7" s="98"/>
      <c r="K7" s="105"/>
      <c r="L7" s="106"/>
      <c r="M7" s="106"/>
      <c r="N7" s="64"/>
      <c r="O7" s="64"/>
      <c r="P7" s="14"/>
      <c r="Q7" s="30">
        <f t="shared" si="0"/>
        <v>3</v>
      </c>
      <c r="S7" s="28"/>
    </row>
    <row r="8" spans="1:19" ht="15">
      <c r="A8" s="26">
        <v>142</v>
      </c>
      <c r="B8" s="91">
        <v>16.7</v>
      </c>
      <c r="C8" s="92">
        <v>16.6</v>
      </c>
      <c r="D8" s="92">
        <v>16.8</v>
      </c>
      <c r="E8" s="84"/>
      <c r="F8" s="84"/>
      <c r="G8" s="84"/>
      <c r="H8" s="98"/>
      <c r="I8" s="98"/>
      <c r="J8" s="98"/>
      <c r="K8" s="105"/>
      <c r="L8" s="106"/>
      <c r="M8" s="106"/>
      <c r="N8" s="64"/>
      <c r="O8" s="64"/>
      <c r="P8" s="14"/>
      <c r="Q8" s="30">
        <f t="shared" si="0"/>
        <v>3</v>
      </c>
      <c r="S8" s="28"/>
    </row>
    <row r="9" spans="1:17" ht="15">
      <c r="A9" s="25">
        <v>112</v>
      </c>
      <c r="B9" s="91"/>
      <c r="C9" s="92"/>
      <c r="D9" s="92"/>
      <c r="E9" s="84">
        <v>17.1</v>
      </c>
      <c r="F9" s="84">
        <v>15.8</v>
      </c>
      <c r="G9" s="84">
        <v>16.2</v>
      </c>
      <c r="H9" s="98"/>
      <c r="I9" s="98"/>
      <c r="J9" s="98"/>
      <c r="K9" s="105"/>
      <c r="L9" s="106"/>
      <c r="M9" s="106"/>
      <c r="N9" s="64"/>
      <c r="O9" s="64"/>
      <c r="P9" s="14"/>
      <c r="Q9" s="30">
        <f t="shared" si="0"/>
        <v>3</v>
      </c>
    </row>
    <row r="10" spans="1:17" ht="15">
      <c r="A10" s="26">
        <v>103</v>
      </c>
      <c r="B10" s="91">
        <v>17.7</v>
      </c>
      <c r="C10" s="92">
        <v>18</v>
      </c>
      <c r="D10" s="92">
        <v>17.7</v>
      </c>
      <c r="E10" s="84" t="s">
        <v>358</v>
      </c>
      <c r="F10" s="84"/>
      <c r="G10" s="84"/>
      <c r="H10" s="98"/>
      <c r="I10" s="98"/>
      <c r="J10" s="98"/>
      <c r="K10" s="105"/>
      <c r="L10" s="106"/>
      <c r="M10" s="106"/>
      <c r="N10" s="64"/>
      <c r="O10" s="64"/>
      <c r="P10" s="14"/>
      <c r="Q10" s="30">
        <f t="shared" si="0"/>
        <v>3</v>
      </c>
    </row>
    <row r="11" spans="1:17" ht="15">
      <c r="A11" s="25">
        <v>116</v>
      </c>
      <c r="B11" s="91"/>
      <c r="C11" s="92"/>
      <c r="D11" s="92"/>
      <c r="E11" s="84">
        <v>15</v>
      </c>
      <c r="F11" s="84">
        <v>15.2</v>
      </c>
      <c r="G11" s="84">
        <v>15.9</v>
      </c>
      <c r="H11" s="98"/>
      <c r="I11" s="98"/>
      <c r="J11" s="98"/>
      <c r="K11" s="105"/>
      <c r="L11" s="106"/>
      <c r="M11" s="106"/>
      <c r="N11" s="64"/>
      <c r="O11" s="64"/>
      <c r="P11" s="14"/>
      <c r="Q11" s="30">
        <f t="shared" si="0"/>
        <v>3</v>
      </c>
    </row>
    <row r="12" spans="1:17" ht="15">
      <c r="A12" s="26">
        <v>260</v>
      </c>
      <c r="B12" s="91"/>
      <c r="C12" s="92"/>
      <c r="D12" s="92"/>
      <c r="E12" s="84"/>
      <c r="F12" s="84"/>
      <c r="G12" s="84"/>
      <c r="H12" s="98">
        <v>17.1</v>
      </c>
      <c r="I12" s="98">
        <v>16.6</v>
      </c>
      <c r="J12" s="98">
        <v>17</v>
      </c>
      <c r="K12" s="105"/>
      <c r="L12" s="106"/>
      <c r="M12" s="106"/>
      <c r="N12" s="64"/>
      <c r="O12" s="64"/>
      <c r="P12" s="14"/>
      <c r="Q12" s="30">
        <f t="shared" si="0"/>
        <v>3</v>
      </c>
    </row>
    <row r="13" spans="1:17" ht="15">
      <c r="A13" s="25">
        <v>44</v>
      </c>
      <c r="B13" s="91"/>
      <c r="C13" s="92"/>
      <c r="D13" s="92"/>
      <c r="E13" s="84">
        <v>16.5</v>
      </c>
      <c r="F13" s="84">
        <v>15</v>
      </c>
      <c r="G13" s="84">
        <v>16</v>
      </c>
      <c r="H13" s="98"/>
      <c r="I13" s="98"/>
      <c r="J13" s="98"/>
      <c r="K13" s="105"/>
      <c r="L13" s="106"/>
      <c r="M13" s="106"/>
      <c r="N13" s="64"/>
      <c r="O13" s="64"/>
      <c r="P13" s="14"/>
      <c r="Q13" s="30">
        <f t="shared" si="0"/>
        <v>3</v>
      </c>
    </row>
    <row r="14" spans="1:17" ht="15">
      <c r="A14" s="26">
        <v>214</v>
      </c>
      <c r="B14" s="91"/>
      <c r="C14" s="92"/>
      <c r="D14" s="92"/>
      <c r="E14" s="84"/>
      <c r="F14" s="84"/>
      <c r="G14" s="84"/>
      <c r="H14" s="98"/>
      <c r="I14" s="98"/>
      <c r="J14" s="98"/>
      <c r="K14" s="105"/>
      <c r="L14" s="106"/>
      <c r="M14" s="106"/>
      <c r="N14" s="64">
        <v>17.1</v>
      </c>
      <c r="O14" s="64">
        <v>16.5</v>
      </c>
      <c r="P14" s="14">
        <v>16.5</v>
      </c>
      <c r="Q14" s="30">
        <f t="shared" si="0"/>
        <v>3</v>
      </c>
    </row>
    <row r="15" spans="1:17" ht="15">
      <c r="A15" s="25">
        <v>49</v>
      </c>
      <c r="B15" s="91">
        <v>17.6</v>
      </c>
      <c r="C15" s="92">
        <v>17.6</v>
      </c>
      <c r="D15" s="92">
        <v>17.9</v>
      </c>
      <c r="E15" s="84"/>
      <c r="F15" s="84"/>
      <c r="G15" s="84"/>
      <c r="H15" s="98"/>
      <c r="I15" s="98"/>
      <c r="J15" s="98"/>
      <c r="K15" s="105"/>
      <c r="L15" s="106"/>
      <c r="M15" s="106"/>
      <c r="N15" s="64"/>
      <c r="O15" s="64"/>
      <c r="P15" s="14"/>
      <c r="Q15" s="30">
        <f t="shared" si="0"/>
        <v>3</v>
      </c>
    </row>
    <row r="16" spans="1:17" ht="15">
      <c r="A16" s="26">
        <v>114</v>
      </c>
      <c r="B16" s="91"/>
      <c r="C16" s="92"/>
      <c r="D16" s="92"/>
      <c r="E16" s="84"/>
      <c r="F16" s="84"/>
      <c r="G16" s="84"/>
      <c r="H16" s="98"/>
      <c r="I16" s="98"/>
      <c r="J16" s="98"/>
      <c r="K16" s="105"/>
      <c r="L16" s="106"/>
      <c r="M16" s="106"/>
      <c r="N16" s="64">
        <v>14.8</v>
      </c>
      <c r="O16" s="64">
        <v>14</v>
      </c>
      <c r="P16" s="14">
        <v>15.5</v>
      </c>
      <c r="Q16" s="30">
        <f t="shared" si="0"/>
        <v>3</v>
      </c>
    </row>
    <row r="17" spans="1:17" ht="15">
      <c r="A17" s="25">
        <v>263</v>
      </c>
      <c r="B17" s="91"/>
      <c r="C17" s="92"/>
      <c r="D17" s="92"/>
      <c r="E17" s="84"/>
      <c r="F17" s="84"/>
      <c r="G17" s="84"/>
      <c r="H17" s="98">
        <v>17.4</v>
      </c>
      <c r="I17" s="98">
        <v>17.3</v>
      </c>
      <c r="J17" s="98">
        <v>16.8</v>
      </c>
      <c r="K17" s="105"/>
      <c r="L17" s="106"/>
      <c r="M17" s="106"/>
      <c r="N17" s="64"/>
      <c r="O17" s="64"/>
      <c r="P17" s="14"/>
      <c r="Q17" s="30">
        <f t="shared" si="0"/>
        <v>3</v>
      </c>
    </row>
    <row r="18" spans="1:17" ht="15">
      <c r="A18" s="26">
        <v>40</v>
      </c>
      <c r="B18" s="91"/>
      <c r="C18" s="92"/>
      <c r="D18" s="92"/>
      <c r="E18" s="84"/>
      <c r="F18" s="84"/>
      <c r="G18" s="84"/>
      <c r="H18" s="98"/>
      <c r="I18" s="98"/>
      <c r="J18" s="98"/>
      <c r="K18" s="105">
        <v>16</v>
      </c>
      <c r="L18" s="106">
        <v>16.8</v>
      </c>
      <c r="M18" s="106">
        <v>16</v>
      </c>
      <c r="N18" s="64"/>
      <c r="O18" s="64"/>
      <c r="P18" s="14"/>
      <c r="Q18" s="30">
        <f t="shared" si="0"/>
        <v>3</v>
      </c>
    </row>
    <row r="19" spans="1:17" ht="15">
      <c r="A19" s="25">
        <v>39</v>
      </c>
      <c r="B19" s="91"/>
      <c r="C19" s="92"/>
      <c r="D19" s="92"/>
      <c r="E19" s="84"/>
      <c r="F19" s="84"/>
      <c r="G19" s="84"/>
      <c r="H19" s="98"/>
      <c r="I19" s="98"/>
      <c r="J19" s="98"/>
      <c r="K19" s="105">
        <v>17</v>
      </c>
      <c r="L19" s="106">
        <v>17</v>
      </c>
      <c r="M19" s="106">
        <v>16.8</v>
      </c>
      <c r="N19" s="64"/>
      <c r="O19" s="64"/>
      <c r="P19" s="14"/>
      <c r="Q19" s="30">
        <f t="shared" si="0"/>
        <v>3</v>
      </c>
    </row>
    <row r="20" spans="1:17" ht="15">
      <c r="A20" s="26">
        <v>47</v>
      </c>
      <c r="B20" s="91"/>
      <c r="C20" s="92"/>
      <c r="D20" s="92"/>
      <c r="E20" s="84"/>
      <c r="F20" s="84"/>
      <c r="G20" s="84"/>
      <c r="H20" s="98"/>
      <c r="I20" s="98"/>
      <c r="J20" s="98"/>
      <c r="K20" s="105">
        <v>14</v>
      </c>
      <c r="L20" s="106">
        <v>16</v>
      </c>
      <c r="M20" s="106">
        <v>14</v>
      </c>
      <c r="N20" s="64"/>
      <c r="O20" s="64"/>
      <c r="P20" s="14"/>
      <c r="Q20" s="30">
        <f t="shared" si="0"/>
        <v>3</v>
      </c>
    </row>
    <row r="21" spans="1:17" ht="15">
      <c r="A21" s="25">
        <v>45</v>
      </c>
      <c r="B21" s="91">
        <v>18.7</v>
      </c>
      <c r="C21" s="92">
        <v>18.6</v>
      </c>
      <c r="D21" s="92">
        <v>18.6</v>
      </c>
      <c r="E21" s="84"/>
      <c r="F21" s="84"/>
      <c r="G21" s="84"/>
      <c r="H21" s="98"/>
      <c r="I21" s="98"/>
      <c r="J21" s="98"/>
      <c r="K21" s="105"/>
      <c r="L21" s="106"/>
      <c r="M21" s="106"/>
      <c r="N21" s="64"/>
      <c r="O21" s="64"/>
      <c r="P21" s="14"/>
      <c r="Q21" s="30">
        <f t="shared" si="0"/>
        <v>3</v>
      </c>
    </row>
    <row r="22" spans="1:17" ht="15">
      <c r="A22" s="26">
        <v>135</v>
      </c>
      <c r="B22" s="91"/>
      <c r="C22" s="92"/>
      <c r="D22" s="92"/>
      <c r="E22" s="84"/>
      <c r="F22" s="84"/>
      <c r="G22" s="84"/>
      <c r="H22" s="98">
        <v>16.4</v>
      </c>
      <c r="I22" s="98">
        <v>16</v>
      </c>
      <c r="J22" s="98">
        <v>16</v>
      </c>
      <c r="K22" s="105"/>
      <c r="L22" s="106"/>
      <c r="M22" s="106"/>
      <c r="N22" s="64"/>
      <c r="O22" s="64"/>
      <c r="P22" s="14"/>
      <c r="Q22" s="30">
        <f t="shared" si="0"/>
        <v>3</v>
      </c>
    </row>
    <row r="23" spans="1:17" ht="15">
      <c r="A23" s="25">
        <v>238</v>
      </c>
      <c r="B23" s="91"/>
      <c r="C23" s="92"/>
      <c r="D23" s="92"/>
      <c r="E23" s="84"/>
      <c r="F23" s="84"/>
      <c r="G23" s="84"/>
      <c r="H23" s="98"/>
      <c r="I23" s="98"/>
      <c r="J23" s="98"/>
      <c r="K23" s="105"/>
      <c r="L23" s="106"/>
      <c r="M23" s="106"/>
      <c r="N23" s="64">
        <v>15.8</v>
      </c>
      <c r="O23" s="64">
        <v>16</v>
      </c>
      <c r="P23" s="14">
        <v>16</v>
      </c>
      <c r="Q23" s="30">
        <f t="shared" si="0"/>
        <v>3</v>
      </c>
    </row>
    <row r="24" spans="1:17" ht="15">
      <c r="A24" s="26">
        <v>206</v>
      </c>
      <c r="B24" s="91"/>
      <c r="C24" s="92"/>
      <c r="D24" s="92"/>
      <c r="E24" s="84">
        <v>17.9</v>
      </c>
      <c r="F24" s="84">
        <v>17.6</v>
      </c>
      <c r="G24" s="84">
        <v>17.3</v>
      </c>
      <c r="H24" s="98"/>
      <c r="I24" s="98"/>
      <c r="J24" s="98"/>
      <c r="K24" s="105"/>
      <c r="L24" s="106"/>
      <c r="M24" s="106"/>
      <c r="N24" s="64"/>
      <c r="O24" s="64"/>
      <c r="P24" s="14"/>
      <c r="Q24" s="30">
        <f t="shared" si="0"/>
        <v>3</v>
      </c>
    </row>
    <row r="25" spans="1:17" ht="15">
      <c r="A25" s="25">
        <v>248</v>
      </c>
      <c r="B25" s="91"/>
      <c r="C25" s="92"/>
      <c r="D25" s="92"/>
      <c r="E25" s="84"/>
      <c r="F25" s="84"/>
      <c r="G25" s="84"/>
      <c r="H25" s="98">
        <v>16</v>
      </c>
      <c r="I25" s="98">
        <v>15</v>
      </c>
      <c r="J25" s="98">
        <v>15</v>
      </c>
      <c r="K25" s="105"/>
      <c r="L25" s="106"/>
      <c r="M25" s="106"/>
      <c r="N25" s="64"/>
      <c r="O25" s="64"/>
      <c r="P25" s="14"/>
      <c r="Q25" s="30">
        <f t="shared" si="0"/>
        <v>3</v>
      </c>
    </row>
    <row r="26" spans="1:17" ht="15">
      <c r="A26" s="26">
        <v>3</v>
      </c>
      <c r="B26" s="91"/>
      <c r="C26" s="92"/>
      <c r="D26" s="92"/>
      <c r="E26" s="84">
        <v>15</v>
      </c>
      <c r="F26" s="84">
        <v>15.1</v>
      </c>
      <c r="G26" s="84">
        <v>15.5</v>
      </c>
      <c r="H26" s="98"/>
      <c r="I26" s="98"/>
      <c r="J26" s="98"/>
      <c r="K26" s="105"/>
      <c r="L26" s="106"/>
      <c r="M26" s="106"/>
      <c r="N26" s="64"/>
      <c r="O26" s="64"/>
      <c r="P26" s="14"/>
      <c r="Q26" s="30">
        <f t="shared" si="0"/>
        <v>3</v>
      </c>
    </row>
    <row r="27" spans="1:17" ht="15">
      <c r="A27" s="25">
        <v>67</v>
      </c>
      <c r="B27" s="91"/>
      <c r="C27" s="92"/>
      <c r="D27" s="92"/>
      <c r="E27" s="84">
        <v>17.8</v>
      </c>
      <c r="F27" s="84">
        <v>16.7</v>
      </c>
      <c r="G27" s="84">
        <v>16.6</v>
      </c>
      <c r="H27" s="98"/>
      <c r="I27" s="98"/>
      <c r="J27" s="98"/>
      <c r="K27" s="105"/>
      <c r="L27" s="106"/>
      <c r="M27" s="106"/>
      <c r="N27" s="64"/>
      <c r="O27" s="64"/>
      <c r="P27" s="14"/>
      <c r="Q27" s="30">
        <f t="shared" si="0"/>
        <v>3</v>
      </c>
    </row>
    <row r="28" spans="1:17" ht="15">
      <c r="A28" s="26">
        <v>36</v>
      </c>
      <c r="B28" s="91"/>
      <c r="C28" s="92"/>
      <c r="D28" s="92"/>
      <c r="E28" s="84"/>
      <c r="F28" s="84"/>
      <c r="G28" s="84"/>
      <c r="H28" s="98"/>
      <c r="I28" s="98"/>
      <c r="J28" s="98"/>
      <c r="K28" s="105">
        <v>17.6</v>
      </c>
      <c r="L28" s="106">
        <v>17.6</v>
      </c>
      <c r="M28" s="106">
        <v>17.8</v>
      </c>
      <c r="N28" s="64"/>
      <c r="O28" s="64"/>
      <c r="P28" s="14"/>
      <c r="Q28" s="30">
        <f t="shared" si="0"/>
        <v>3</v>
      </c>
    </row>
    <row r="29" spans="1:17" ht="15">
      <c r="A29" s="25">
        <v>208</v>
      </c>
      <c r="B29" s="91"/>
      <c r="C29" s="92"/>
      <c r="D29" s="92"/>
      <c r="E29" s="84"/>
      <c r="F29" s="84"/>
      <c r="G29" s="84"/>
      <c r="H29" s="98"/>
      <c r="I29" s="98"/>
      <c r="J29" s="98"/>
      <c r="K29" s="105"/>
      <c r="L29" s="106"/>
      <c r="M29" s="106"/>
      <c r="N29" s="64">
        <v>17.1</v>
      </c>
      <c r="O29" s="64">
        <v>17.3</v>
      </c>
      <c r="P29" s="14">
        <v>17.5</v>
      </c>
      <c r="Q29" s="30">
        <f t="shared" si="0"/>
        <v>3</v>
      </c>
    </row>
    <row r="30" spans="1:17" ht="15">
      <c r="A30" s="26">
        <v>105</v>
      </c>
      <c r="B30" s="91">
        <v>16.7</v>
      </c>
      <c r="C30" s="92">
        <v>16.4</v>
      </c>
      <c r="D30" s="92">
        <v>16.6</v>
      </c>
      <c r="E30" s="84"/>
      <c r="F30" s="84"/>
      <c r="G30" s="84"/>
      <c r="H30" s="98"/>
      <c r="I30" s="98"/>
      <c r="J30" s="98"/>
      <c r="K30" s="105"/>
      <c r="L30" s="106"/>
      <c r="M30" s="106"/>
      <c r="N30" s="64"/>
      <c r="O30" s="64"/>
      <c r="P30" s="14"/>
      <c r="Q30" s="30">
        <f t="shared" si="0"/>
        <v>3</v>
      </c>
    </row>
    <row r="31" spans="1:17" ht="15">
      <c r="A31" s="25">
        <v>29</v>
      </c>
      <c r="B31" s="91"/>
      <c r="C31" s="92"/>
      <c r="D31" s="92"/>
      <c r="E31" s="84"/>
      <c r="F31" s="84"/>
      <c r="G31" s="84"/>
      <c r="H31" s="98"/>
      <c r="I31" s="98"/>
      <c r="J31" s="98"/>
      <c r="K31" s="105">
        <v>13</v>
      </c>
      <c r="L31" s="106">
        <v>16</v>
      </c>
      <c r="M31" s="106">
        <v>15</v>
      </c>
      <c r="N31" s="64"/>
      <c r="O31" s="64"/>
      <c r="P31" s="14"/>
      <c r="Q31" s="30">
        <f t="shared" si="0"/>
        <v>3</v>
      </c>
    </row>
    <row r="32" spans="1:17" ht="15">
      <c r="A32" s="26">
        <v>55</v>
      </c>
      <c r="B32" s="91"/>
      <c r="C32" s="92"/>
      <c r="D32" s="92"/>
      <c r="E32" s="84"/>
      <c r="F32" s="84"/>
      <c r="G32" s="84"/>
      <c r="H32" s="98"/>
      <c r="I32" s="98"/>
      <c r="J32" s="98"/>
      <c r="K32" s="105">
        <v>18</v>
      </c>
      <c r="L32" s="106">
        <v>18</v>
      </c>
      <c r="M32" s="106">
        <v>18.1</v>
      </c>
      <c r="N32" s="64"/>
      <c r="O32" s="64"/>
      <c r="P32" s="14"/>
      <c r="Q32" s="30">
        <f t="shared" si="0"/>
        <v>3</v>
      </c>
    </row>
    <row r="33" spans="1:17" ht="15">
      <c r="A33" s="25">
        <v>313</v>
      </c>
      <c r="B33" s="91"/>
      <c r="C33" s="92"/>
      <c r="D33" s="92"/>
      <c r="E33" s="84"/>
      <c r="F33" s="84"/>
      <c r="G33" s="84"/>
      <c r="H33" s="98"/>
      <c r="I33" s="98"/>
      <c r="J33" s="98"/>
      <c r="K33" s="105">
        <v>14</v>
      </c>
      <c r="L33" s="106">
        <v>16</v>
      </c>
      <c r="M33" s="106">
        <v>15.5</v>
      </c>
      <c r="N33" s="64"/>
      <c r="O33" s="64"/>
      <c r="P33" s="14"/>
      <c r="Q33" s="30">
        <f t="shared" si="0"/>
        <v>3</v>
      </c>
    </row>
    <row r="34" spans="1:17" ht="15">
      <c r="A34" s="26">
        <v>250</v>
      </c>
      <c r="B34" s="91"/>
      <c r="C34" s="92"/>
      <c r="D34" s="92"/>
      <c r="E34" s="84"/>
      <c r="F34" s="84"/>
      <c r="G34" s="84"/>
      <c r="H34" s="98">
        <v>16</v>
      </c>
      <c r="I34" s="98">
        <v>15</v>
      </c>
      <c r="J34" s="98">
        <v>15</v>
      </c>
      <c r="K34" s="105"/>
      <c r="L34" s="106"/>
      <c r="M34" s="106"/>
      <c r="N34" s="64"/>
      <c r="O34" s="64"/>
      <c r="P34" s="14"/>
      <c r="Q34" s="30">
        <f t="shared" si="0"/>
        <v>3</v>
      </c>
    </row>
    <row r="35" spans="1:17" ht="15">
      <c r="A35" s="25">
        <v>28</v>
      </c>
      <c r="B35" s="91"/>
      <c r="C35" s="92"/>
      <c r="D35" s="92"/>
      <c r="E35" s="84"/>
      <c r="F35" s="84"/>
      <c r="G35" s="84"/>
      <c r="H35" s="98">
        <v>16.5</v>
      </c>
      <c r="I35" s="98">
        <v>16.7</v>
      </c>
      <c r="J35" s="98">
        <v>16.6</v>
      </c>
      <c r="K35" s="105"/>
      <c r="L35" s="106"/>
      <c r="M35" s="106"/>
      <c r="N35" s="64"/>
      <c r="O35" s="64"/>
      <c r="P35" s="14"/>
      <c r="Q35" s="30">
        <f t="shared" si="0"/>
        <v>3</v>
      </c>
    </row>
    <row r="36" spans="1:17" ht="15">
      <c r="A36" s="26">
        <v>203</v>
      </c>
      <c r="B36" s="91">
        <v>15.9</v>
      </c>
      <c r="C36" s="92">
        <v>16.3</v>
      </c>
      <c r="D36" s="92">
        <v>16.2</v>
      </c>
      <c r="E36" s="84"/>
      <c r="F36" s="84"/>
      <c r="G36" s="84"/>
      <c r="H36" s="98"/>
      <c r="I36" s="98"/>
      <c r="J36" s="98"/>
      <c r="K36" s="105"/>
      <c r="L36" s="106"/>
      <c r="M36" s="106"/>
      <c r="N36" s="64"/>
      <c r="O36" s="64"/>
      <c r="P36" s="14"/>
      <c r="Q36" s="30">
        <f t="shared" si="0"/>
        <v>3</v>
      </c>
    </row>
    <row r="37" spans="1:17" ht="15">
      <c r="A37" s="25">
        <v>42</v>
      </c>
      <c r="B37" s="91"/>
      <c r="C37" s="92"/>
      <c r="D37" s="92"/>
      <c r="E37" s="84"/>
      <c r="F37" s="84"/>
      <c r="G37" s="84"/>
      <c r="H37" s="98"/>
      <c r="I37" s="98"/>
      <c r="J37" s="98"/>
      <c r="K37" s="105">
        <v>17</v>
      </c>
      <c r="L37" s="106">
        <v>17.2</v>
      </c>
      <c r="M37" s="106">
        <v>16.9</v>
      </c>
      <c r="N37" s="64"/>
      <c r="O37" s="64"/>
      <c r="P37" s="14"/>
      <c r="Q37" s="30">
        <f t="shared" si="0"/>
        <v>3</v>
      </c>
    </row>
    <row r="38" spans="1:17" ht="15">
      <c r="A38" s="26">
        <v>34</v>
      </c>
      <c r="B38" s="91"/>
      <c r="C38" s="92"/>
      <c r="D38" s="92"/>
      <c r="E38" s="84"/>
      <c r="F38" s="84"/>
      <c r="G38" s="84"/>
      <c r="H38" s="98"/>
      <c r="I38" s="98"/>
      <c r="J38" s="98"/>
      <c r="K38" s="105"/>
      <c r="L38" s="106"/>
      <c r="M38" s="106"/>
      <c r="N38" s="64">
        <v>13</v>
      </c>
      <c r="O38" s="64">
        <v>13</v>
      </c>
      <c r="P38" s="14">
        <v>13</v>
      </c>
      <c r="Q38" s="30">
        <f t="shared" si="0"/>
        <v>3</v>
      </c>
    </row>
    <row r="39" spans="1:17" ht="15">
      <c r="A39" s="25">
        <v>201</v>
      </c>
      <c r="B39" s="91"/>
      <c r="C39" s="92"/>
      <c r="D39" s="92"/>
      <c r="E39" s="84">
        <v>16</v>
      </c>
      <c r="F39" s="84">
        <v>15.6</v>
      </c>
      <c r="G39" s="84">
        <v>16.5</v>
      </c>
      <c r="H39" s="98"/>
      <c r="I39" s="98"/>
      <c r="J39" s="98"/>
      <c r="K39" s="105"/>
      <c r="L39" s="106"/>
      <c r="M39" s="106"/>
      <c r="N39" s="64"/>
      <c r="O39" s="64"/>
      <c r="P39" s="14"/>
      <c r="Q39" s="30">
        <f t="shared" si="0"/>
        <v>3</v>
      </c>
    </row>
    <row r="40" spans="1:17" ht="15">
      <c r="A40" s="26">
        <v>264</v>
      </c>
      <c r="B40" s="91"/>
      <c r="C40" s="92"/>
      <c r="D40" s="92"/>
      <c r="E40" s="84">
        <v>17.8</v>
      </c>
      <c r="F40" s="84">
        <v>17.7</v>
      </c>
      <c r="G40" s="84">
        <v>17.6</v>
      </c>
      <c r="H40" s="98"/>
      <c r="I40" s="98"/>
      <c r="J40" s="98"/>
      <c r="K40" s="105"/>
      <c r="L40" s="106"/>
      <c r="M40" s="106"/>
      <c r="N40" s="64"/>
      <c r="O40" s="64"/>
      <c r="P40" s="14"/>
      <c r="Q40" s="30">
        <f t="shared" si="0"/>
        <v>3</v>
      </c>
    </row>
    <row r="41" spans="1:17" ht="15">
      <c r="A41" s="25">
        <v>242</v>
      </c>
      <c r="B41" s="91">
        <v>17.6</v>
      </c>
      <c r="C41" s="92">
        <v>17.7</v>
      </c>
      <c r="D41" s="92">
        <v>17.6</v>
      </c>
      <c r="E41" s="84"/>
      <c r="F41" s="84"/>
      <c r="G41" s="84"/>
      <c r="H41" s="98"/>
      <c r="I41" s="98"/>
      <c r="J41" s="98"/>
      <c r="K41" s="105"/>
      <c r="L41" s="106"/>
      <c r="M41" s="106"/>
      <c r="N41" s="64"/>
      <c r="O41" s="64"/>
      <c r="P41" s="14"/>
      <c r="Q41" s="30">
        <f t="shared" si="0"/>
        <v>3</v>
      </c>
    </row>
    <row r="42" spans="1:17" ht="15">
      <c r="A42" s="26">
        <v>277</v>
      </c>
      <c r="B42" s="91"/>
      <c r="C42" s="92"/>
      <c r="D42" s="92"/>
      <c r="E42" s="84"/>
      <c r="F42" s="84"/>
      <c r="G42" s="84"/>
      <c r="H42" s="98"/>
      <c r="I42" s="98"/>
      <c r="J42" s="98"/>
      <c r="K42" s="105"/>
      <c r="L42" s="106"/>
      <c r="M42" s="106"/>
      <c r="N42" s="64">
        <v>15.3</v>
      </c>
      <c r="O42" s="64">
        <v>13.5</v>
      </c>
      <c r="P42" s="14">
        <v>13</v>
      </c>
      <c r="Q42" s="30">
        <f t="shared" si="0"/>
        <v>3</v>
      </c>
    </row>
    <row r="43" spans="1:17" ht="15">
      <c r="A43" s="25">
        <v>252</v>
      </c>
      <c r="B43" s="91"/>
      <c r="C43" s="92"/>
      <c r="D43" s="92"/>
      <c r="E43" s="84"/>
      <c r="F43" s="84"/>
      <c r="G43" s="84"/>
      <c r="H43" s="98"/>
      <c r="I43" s="98"/>
      <c r="J43" s="98"/>
      <c r="K43" s="105">
        <v>9</v>
      </c>
      <c r="L43" s="106">
        <v>16</v>
      </c>
      <c r="M43" s="106">
        <v>16</v>
      </c>
      <c r="N43" s="64"/>
      <c r="O43" s="64"/>
      <c r="P43" s="14"/>
      <c r="Q43" s="30">
        <f t="shared" si="0"/>
        <v>3</v>
      </c>
    </row>
    <row r="44" spans="1:17" ht="15">
      <c r="A44" s="26">
        <v>292</v>
      </c>
      <c r="B44" s="91"/>
      <c r="C44" s="92"/>
      <c r="D44" s="92"/>
      <c r="E44" s="84"/>
      <c r="F44" s="84"/>
      <c r="G44" s="84"/>
      <c r="H44" s="98">
        <v>18.6</v>
      </c>
      <c r="I44" s="98">
        <v>18.7</v>
      </c>
      <c r="J44" s="98">
        <v>18.7</v>
      </c>
      <c r="K44" s="105"/>
      <c r="L44" s="106"/>
      <c r="M44" s="106"/>
      <c r="N44" s="64"/>
      <c r="O44" s="64"/>
      <c r="P44" s="14"/>
      <c r="Q44" s="30">
        <f t="shared" si="0"/>
        <v>3</v>
      </c>
    </row>
    <row r="45" spans="1:17" ht="15">
      <c r="A45" s="25">
        <v>281</v>
      </c>
      <c r="B45" s="91"/>
      <c r="C45" s="92"/>
      <c r="D45" s="92"/>
      <c r="E45" s="84">
        <v>18.2</v>
      </c>
      <c r="F45" s="84">
        <v>18.6</v>
      </c>
      <c r="G45" s="84">
        <v>18.6</v>
      </c>
      <c r="H45" s="98"/>
      <c r="I45" s="98"/>
      <c r="J45" s="98"/>
      <c r="K45" s="105"/>
      <c r="L45" s="106"/>
      <c r="M45" s="106"/>
      <c r="N45" s="64"/>
      <c r="O45" s="64"/>
      <c r="P45" s="14"/>
      <c r="Q45" s="30">
        <f t="shared" si="0"/>
        <v>3</v>
      </c>
    </row>
    <row r="46" spans="1:17" ht="15">
      <c r="A46" s="26">
        <v>246</v>
      </c>
      <c r="B46" s="91"/>
      <c r="C46" s="92"/>
      <c r="D46" s="92"/>
      <c r="E46" s="84"/>
      <c r="F46" s="84"/>
      <c r="G46" s="84"/>
      <c r="H46" s="98"/>
      <c r="I46" s="98"/>
      <c r="J46" s="98"/>
      <c r="K46" s="105">
        <v>13</v>
      </c>
      <c r="L46" s="106">
        <v>16</v>
      </c>
      <c r="M46" s="106">
        <v>15</v>
      </c>
      <c r="N46" s="64"/>
      <c r="O46" s="64"/>
      <c r="P46" s="14"/>
      <c r="Q46" s="30">
        <f t="shared" si="0"/>
        <v>3</v>
      </c>
    </row>
    <row r="47" spans="1:17" ht="15">
      <c r="A47" s="25">
        <v>108</v>
      </c>
      <c r="B47" s="91"/>
      <c r="C47" s="92"/>
      <c r="D47" s="92"/>
      <c r="E47" s="84">
        <v>16.3</v>
      </c>
      <c r="F47" s="84">
        <v>16</v>
      </c>
      <c r="G47" s="84">
        <v>16.4</v>
      </c>
      <c r="H47" s="98"/>
      <c r="I47" s="98"/>
      <c r="J47" s="98"/>
      <c r="K47" s="105"/>
      <c r="L47" s="106"/>
      <c r="M47" s="106"/>
      <c r="N47" s="64"/>
      <c r="O47" s="64"/>
      <c r="P47" s="14"/>
      <c r="Q47" s="30">
        <f t="shared" si="0"/>
        <v>3</v>
      </c>
    </row>
    <row r="48" spans="1:17" ht="15">
      <c r="A48" s="26">
        <v>243</v>
      </c>
      <c r="B48" s="91"/>
      <c r="C48" s="92"/>
      <c r="D48" s="92"/>
      <c r="E48" s="84"/>
      <c r="F48" s="84"/>
      <c r="G48" s="84"/>
      <c r="H48" s="98">
        <v>16.1</v>
      </c>
      <c r="I48" s="98">
        <v>16</v>
      </c>
      <c r="J48" s="98">
        <v>16</v>
      </c>
      <c r="K48" s="105"/>
      <c r="L48" s="106"/>
      <c r="M48" s="106"/>
      <c r="N48" s="64"/>
      <c r="O48" s="64"/>
      <c r="P48" s="14"/>
      <c r="Q48" s="30">
        <f t="shared" si="0"/>
        <v>3</v>
      </c>
    </row>
    <row r="49" spans="1:17" ht="15">
      <c r="A49" s="25">
        <v>250</v>
      </c>
      <c r="B49" s="91">
        <v>14</v>
      </c>
      <c r="C49" s="92">
        <v>16</v>
      </c>
      <c r="D49" s="92">
        <v>15.2</v>
      </c>
      <c r="E49" s="84"/>
      <c r="F49" s="84"/>
      <c r="G49" s="84"/>
      <c r="H49" s="98"/>
      <c r="I49" s="98"/>
      <c r="J49" s="98"/>
      <c r="K49" s="105"/>
      <c r="L49" s="106"/>
      <c r="M49" s="106"/>
      <c r="N49" s="64"/>
      <c r="O49" s="64"/>
      <c r="P49" s="14"/>
      <c r="Q49" s="30">
        <f t="shared" si="0"/>
        <v>3</v>
      </c>
    </row>
    <row r="50" spans="1:17" ht="15">
      <c r="A50" s="26">
        <v>346</v>
      </c>
      <c r="B50" s="91">
        <v>18.4</v>
      </c>
      <c r="C50" s="92">
        <v>18.3</v>
      </c>
      <c r="D50" s="92">
        <v>18.2</v>
      </c>
      <c r="E50" s="84"/>
      <c r="F50" s="84"/>
      <c r="G50" s="84"/>
      <c r="H50" s="98"/>
      <c r="I50" s="98"/>
      <c r="J50" s="98"/>
      <c r="K50" s="105"/>
      <c r="L50" s="106"/>
      <c r="M50" s="106"/>
      <c r="N50" s="64"/>
      <c r="O50" s="64"/>
      <c r="P50" s="14"/>
      <c r="Q50" s="30">
        <f t="shared" si="0"/>
        <v>3</v>
      </c>
    </row>
    <row r="51" spans="1:17" ht="15">
      <c r="A51" s="25">
        <v>22</v>
      </c>
      <c r="B51" s="91"/>
      <c r="C51" s="92"/>
      <c r="D51" s="92"/>
      <c r="E51" s="84"/>
      <c r="F51" s="84"/>
      <c r="G51" s="84"/>
      <c r="H51" s="98"/>
      <c r="I51" s="98"/>
      <c r="J51" s="98"/>
      <c r="K51" s="105">
        <v>16.6</v>
      </c>
      <c r="L51" s="106">
        <v>16.8</v>
      </c>
      <c r="M51" s="106">
        <v>16.7</v>
      </c>
      <c r="N51" s="64"/>
      <c r="O51" s="64"/>
      <c r="P51" s="14"/>
      <c r="Q51" s="30">
        <f t="shared" si="0"/>
        <v>3</v>
      </c>
    </row>
    <row r="52" spans="1:17" ht="15">
      <c r="A52" s="26">
        <v>262</v>
      </c>
      <c r="B52" s="91"/>
      <c r="C52" s="92"/>
      <c r="D52" s="92"/>
      <c r="E52" s="84"/>
      <c r="F52" s="84"/>
      <c r="G52" s="84"/>
      <c r="H52" s="98"/>
      <c r="I52" s="98"/>
      <c r="J52" s="98"/>
      <c r="K52" s="105">
        <v>12</v>
      </c>
      <c r="L52" s="106">
        <v>15</v>
      </c>
      <c r="M52" s="106">
        <v>15</v>
      </c>
      <c r="N52" s="64"/>
      <c r="O52" s="64"/>
      <c r="P52" s="14"/>
      <c r="Q52" s="30">
        <f t="shared" si="0"/>
        <v>3</v>
      </c>
    </row>
    <row r="53" spans="1:17" ht="15">
      <c r="A53" s="25">
        <v>329</v>
      </c>
      <c r="B53" s="91"/>
      <c r="C53" s="92"/>
      <c r="D53" s="92"/>
      <c r="E53" s="84"/>
      <c r="F53" s="84"/>
      <c r="G53" s="84"/>
      <c r="H53" s="98"/>
      <c r="I53" s="98"/>
      <c r="J53" s="98"/>
      <c r="K53" s="105">
        <v>13</v>
      </c>
      <c r="L53" s="106">
        <v>15</v>
      </c>
      <c r="M53" s="106">
        <v>14</v>
      </c>
      <c r="N53" s="64"/>
      <c r="O53" s="64"/>
      <c r="P53" s="14"/>
      <c r="Q53" s="30">
        <f t="shared" si="0"/>
        <v>3</v>
      </c>
    </row>
    <row r="54" spans="1:17" ht="15">
      <c r="A54" s="26">
        <v>312</v>
      </c>
      <c r="B54" s="91"/>
      <c r="C54" s="92"/>
      <c r="D54" s="92"/>
      <c r="E54" s="84">
        <v>16.1</v>
      </c>
      <c r="F54" s="84">
        <v>15.8</v>
      </c>
      <c r="G54" s="84">
        <v>15.4</v>
      </c>
      <c r="H54" s="98"/>
      <c r="I54" s="98"/>
      <c r="J54" s="98"/>
      <c r="K54" s="105"/>
      <c r="L54" s="106"/>
      <c r="M54" s="106"/>
      <c r="N54" s="64"/>
      <c r="O54" s="64"/>
      <c r="P54" s="14"/>
      <c r="Q54" s="30">
        <f t="shared" si="0"/>
        <v>3</v>
      </c>
    </row>
    <row r="55" spans="1:17" ht="15">
      <c r="A55" s="25">
        <v>234</v>
      </c>
      <c r="B55" s="91"/>
      <c r="C55" s="92"/>
      <c r="D55" s="92"/>
      <c r="E55" s="84"/>
      <c r="F55" s="84"/>
      <c r="G55" s="84"/>
      <c r="H55" s="98"/>
      <c r="I55" s="98"/>
      <c r="J55" s="98"/>
      <c r="K55" s="105"/>
      <c r="L55" s="106"/>
      <c r="M55" s="106"/>
      <c r="N55" s="64">
        <v>17.7</v>
      </c>
      <c r="O55" s="64">
        <v>17.8</v>
      </c>
      <c r="P55" s="14">
        <v>17.6</v>
      </c>
      <c r="Q55" s="30">
        <f t="shared" si="0"/>
        <v>3</v>
      </c>
    </row>
    <row r="56" spans="1:17" ht="15">
      <c r="A56" s="26">
        <v>78</v>
      </c>
      <c r="B56" s="91"/>
      <c r="C56" s="92"/>
      <c r="D56" s="92"/>
      <c r="E56" s="84"/>
      <c r="F56" s="84"/>
      <c r="G56" s="84"/>
      <c r="H56" s="98">
        <v>16.4</v>
      </c>
      <c r="I56" s="98">
        <v>16.3</v>
      </c>
      <c r="J56" s="98">
        <v>16.3</v>
      </c>
      <c r="K56" s="105"/>
      <c r="L56" s="106"/>
      <c r="M56" s="106"/>
      <c r="N56" s="64"/>
      <c r="O56" s="64"/>
      <c r="P56" s="14"/>
      <c r="Q56" s="30">
        <f t="shared" si="0"/>
        <v>3</v>
      </c>
    </row>
    <row r="57" spans="1:17" ht="15">
      <c r="A57" s="25">
        <v>256</v>
      </c>
      <c r="B57" s="91">
        <v>16.7</v>
      </c>
      <c r="C57" s="92">
        <v>16.8</v>
      </c>
      <c r="D57" s="92">
        <v>16.8</v>
      </c>
      <c r="E57" s="84"/>
      <c r="F57" s="84"/>
      <c r="G57" s="84"/>
      <c r="H57" s="98"/>
      <c r="I57" s="98"/>
      <c r="J57" s="98"/>
      <c r="K57" s="105"/>
      <c r="L57" s="106"/>
      <c r="M57" s="106"/>
      <c r="N57" s="64"/>
      <c r="O57" s="64"/>
      <c r="P57" s="14"/>
      <c r="Q57" s="30">
        <f t="shared" si="0"/>
        <v>3</v>
      </c>
    </row>
    <row r="58" spans="1:17" ht="15">
      <c r="A58" s="26">
        <v>4</v>
      </c>
      <c r="B58" s="91"/>
      <c r="C58" s="92"/>
      <c r="D58" s="92"/>
      <c r="E58" s="84"/>
      <c r="F58" s="84"/>
      <c r="G58" s="84"/>
      <c r="H58" s="98"/>
      <c r="I58" s="98"/>
      <c r="J58" s="98"/>
      <c r="K58" s="105">
        <v>16.5</v>
      </c>
      <c r="L58" s="106">
        <v>16.5</v>
      </c>
      <c r="M58" s="106">
        <v>16.5</v>
      </c>
      <c r="N58" s="64"/>
      <c r="O58" s="64"/>
      <c r="P58" s="14"/>
      <c r="Q58" s="30">
        <f t="shared" si="0"/>
        <v>3</v>
      </c>
    </row>
    <row r="59" spans="1:17" ht="15">
      <c r="A59" s="25">
        <v>120</v>
      </c>
      <c r="B59" s="91"/>
      <c r="C59" s="92"/>
      <c r="D59" s="92"/>
      <c r="E59" s="84"/>
      <c r="F59" s="84"/>
      <c r="G59" s="84"/>
      <c r="H59" s="98">
        <v>18</v>
      </c>
      <c r="I59" s="98">
        <v>17.8</v>
      </c>
      <c r="J59" s="98">
        <v>18</v>
      </c>
      <c r="K59" s="105"/>
      <c r="L59" s="106"/>
      <c r="M59" s="106"/>
      <c r="N59" s="64"/>
      <c r="O59" s="64"/>
      <c r="P59" s="14"/>
      <c r="Q59" s="30">
        <f t="shared" si="0"/>
        <v>3</v>
      </c>
    </row>
    <row r="60" spans="1:17" ht="15">
      <c r="A60" s="26">
        <v>27</v>
      </c>
      <c r="B60" s="91"/>
      <c r="C60" s="92"/>
      <c r="D60" s="92"/>
      <c r="E60" s="84"/>
      <c r="F60" s="84"/>
      <c r="G60" s="84"/>
      <c r="H60" s="98"/>
      <c r="I60" s="98"/>
      <c r="J60" s="98"/>
      <c r="K60" s="105"/>
      <c r="L60" s="106"/>
      <c r="M60" s="106"/>
      <c r="N60" s="64">
        <v>16.5</v>
      </c>
      <c r="O60" s="64">
        <v>16.8</v>
      </c>
      <c r="P60" s="14">
        <v>16.7</v>
      </c>
      <c r="Q60" s="30">
        <f t="shared" si="0"/>
        <v>3</v>
      </c>
    </row>
    <row r="61" spans="1:17" ht="15">
      <c r="A61" s="25">
        <v>137</v>
      </c>
      <c r="B61" s="91"/>
      <c r="C61" s="92"/>
      <c r="D61" s="92"/>
      <c r="E61" s="84">
        <v>15.5</v>
      </c>
      <c r="F61" s="84">
        <v>15.1</v>
      </c>
      <c r="G61" s="84">
        <v>16.1</v>
      </c>
      <c r="H61" s="98"/>
      <c r="I61" s="98"/>
      <c r="J61" s="98"/>
      <c r="K61" s="105"/>
      <c r="L61" s="106"/>
      <c r="M61" s="106"/>
      <c r="N61" s="64"/>
      <c r="O61" s="64"/>
      <c r="P61" s="14"/>
      <c r="Q61" s="30">
        <f t="shared" si="0"/>
        <v>3</v>
      </c>
    </row>
    <row r="62" spans="1:17" ht="15">
      <c r="A62" s="26">
        <v>261</v>
      </c>
      <c r="B62" s="91">
        <v>16.6</v>
      </c>
      <c r="C62" s="92">
        <v>17</v>
      </c>
      <c r="D62" s="92">
        <v>16.6</v>
      </c>
      <c r="E62" s="84"/>
      <c r="F62" s="84"/>
      <c r="G62" s="84"/>
      <c r="H62" s="98"/>
      <c r="I62" s="98"/>
      <c r="J62" s="98"/>
      <c r="K62" s="105"/>
      <c r="L62" s="106"/>
      <c r="M62" s="106"/>
      <c r="N62" s="64"/>
      <c r="O62" s="64"/>
      <c r="P62" s="14"/>
      <c r="Q62" s="30">
        <f t="shared" si="0"/>
        <v>3</v>
      </c>
    </row>
    <row r="63" spans="1:17" ht="15">
      <c r="A63" s="25">
        <v>106</v>
      </c>
      <c r="B63" s="91"/>
      <c r="C63" s="92"/>
      <c r="D63" s="92"/>
      <c r="E63" s="84">
        <v>15.5</v>
      </c>
      <c r="F63" s="84">
        <v>15</v>
      </c>
      <c r="G63" s="84">
        <v>15.9</v>
      </c>
      <c r="H63" s="98"/>
      <c r="I63" s="98"/>
      <c r="J63" s="98"/>
      <c r="K63" s="105"/>
      <c r="L63" s="106"/>
      <c r="M63" s="106"/>
      <c r="N63" s="64"/>
      <c r="O63" s="64"/>
      <c r="P63" s="14"/>
      <c r="Q63" s="30">
        <f t="shared" si="0"/>
        <v>3</v>
      </c>
    </row>
    <row r="64" spans="1:17" ht="15">
      <c r="A64" s="26">
        <v>54</v>
      </c>
      <c r="B64" s="91"/>
      <c r="C64" s="92"/>
      <c r="D64" s="92"/>
      <c r="E64" s="84"/>
      <c r="F64" s="84"/>
      <c r="G64" s="84"/>
      <c r="H64" s="98"/>
      <c r="I64" s="98"/>
      <c r="J64" s="98"/>
      <c r="K64" s="105"/>
      <c r="L64" s="106"/>
      <c r="M64" s="106"/>
      <c r="N64" s="64">
        <v>14.8</v>
      </c>
      <c r="O64" s="64">
        <v>15</v>
      </c>
      <c r="P64" s="14">
        <v>10</v>
      </c>
      <c r="Q64" s="30">
        <f t="shared" si="0"/>
        <v>3</v>
      </c>
    </row>
    <row r="65" spans="1:17" ht="15">
      <c r="A65" s="25">
        <v>258</v>
      </c>
      <c r="B65" s="91"/>
      <c r="C65" s="92"/>
      <c r="D65" s="92"/>
      <c r="E65" s="84"/>
      <c r="F65" s="84"/>
      <c r="G65" s="84"/>
      <c r="H65" s="98"/>
      <c r="I65" s="98"/>
      <c r="J65" s="98"/>
      <c r="K65" s="105">
        <v>18.6</v>
      </c>
      <c r="L65" s="106">
        <v>18.5</v>
      </c>
      <c r="M65" s="106">
        <v>18.6</v>
      </c>
      <c r="N65" s="64"/>
      <c r="O65" s="64"/>
      <c r="P65" s="14"/>
      <c r="Q65" s="30">
        <f t="shared" si="0"/>
        <v>3</v>
      </c>
    </row>
    <row r="66" spans="1:17" ht="15">
      <c r="A66" s="26">
        <v>100</v>
      </c>
      <c r="B66" s="91"/>
      <c r="C66" s="92"/>
      <c r="D66" s="92"/>
      <c r="E66" s="84"/>
      <c r="F66" s="84"/>
      <c r="G66" s="84"/>
      <c r="H66" s="98"/>
      <c r="I66" s="98"/>
      <c r="J66" s="98"/>
      <c r="K66" s="105">
        <v>15</v>
      </c>
      <c r="L66" s="106">
        <v>15.5</v>
      </c>
      <c r="M66" s="106">
        <v>15</v>
      </c>
      <c r="N66" s="64"/>
      <c r="O66" s="64"/>
      <c r="P66" s="14"/>
      <c r="Q66" s="30">
        <f t="shared" si="0"/>
        <v>3</v>
      </c>
    </row>
    <row r="67" spans="1:17" ht="15">
      <c r="A67" s="25">
        <v>21</v>
      </c>
      <c r="B67" s="91">
        <v>16.2</v>
      </c>
      <c r="C67" s="92">
        <v>16.2</v>
      </c>
      <c r="D67" s="92">
        <v>16.8</v>
      </c>
      <c r="E67" s="84"/>
      <c r="F67" s="84"/>
      <c r="G67" s="84"/>
      <c r="H67" s="98"/>
      <c r="I67" s="98"/>
      <c r="J67" s="98"/>
      <c r="K67" s="105"/>
      <c r="L67" s="106"/>
      <c r="M67" s="106"/>
      <c r="N67" s="64"/>
      <c r="O67" s="64"/>
      <c r="P67" s="14"/>
      <c r="Q67" s="30">
        <f aca="true" t="shared" si="1" ref="Q67:Q130">COUNT(B67:P67)</f>
        <v>3</v>
      </c>
    </row>
    <row r="68" spans="1:17" ht="15">
      <c r="A68" s="26">
        <v>194</v>
      </c>
      <c r="B68" s="91"/>
      <c r="C68" s="92"/>
      <c r="D68" s="92"/>
      <c r="E68" s="84"/>
      <c r="F68" s="84"/>
      <c r="G68" s="84"/>
      <c r="H68" s="98">
        <v>18.6</v>
      </c>
      <c r="I68" s="98">
        <v>18.6</v>
      </c>
      <c r="J68" s="98">
        <v>18.7</v>
      </c>
      <c r="K68" s="105"/>
      <c r="L68" s="106"/>
      <c r="M68" s="106"/>
      <c r="N68" s="64"/>
      <c r="O68" s="64"/>
      <c r="P68" s="14"/>
      <c r="Q68" s="30">
        <f t="shared" si="1"/>
        <v>3</v>
      </c>
    </row>
    <row r="69" spans="1:17" ht="15">
      <c r="A69" s="25">
        <v>197</v>
      </c>
      <c r="B69" s="91"/>
      <c r="C69" s="92"/>
      <c r="D69" s="92"/>
      <c r="E69" s="84">
        <v>16.9</v>
      </c>
      <c r="F69" s="84">
        <v>17.6</v>
      </c>
      <c r="G69" s="84">
        <v>17.6</v>
      </c>
      <c r="H69" s="98"/>
      <c r="I69" s="98"/>
      <c r="J69" s="98"/>
      <c r="K69" s="105"/>
      <c r="L69" s="106"/>
      <c r="M69" s="106"/>
      <c r="N69" s="64"/>
      <c r="O69" s="64"/>
      <c r="P69" s="14"/>
      <c r="Q69" s="30">
        <f t="shared" si="1"/>
        <v>3</v>
      </c>
    </row>
    <row r="70" spans="1:17" ht="15">
      <c r="A70" s="26">
        <v>43</v>
      </c>
      <c r="B70" s="91">
        <v>16.1</v>
      </c>
      <c r="C70" s="92">
        <v>16.2</v>
      </c>
      <c r="D70" s="92">
        <v>16.7</v>
      </c>
      <c r="E70" s="84"/>
      <c r="F70" s="84"/>
      <c r="G70" s="84"/>
      <c r="H70" s="98"/>
      <c r="I70" s="98"/>
      <c r="J70" s="98"/>
      <c r="K70" s="105"/>
      <c r="L70" s="106"/>
      <c r="M70" s="106"/>
      <c r="N70" s="64"/>
      <c r="O70" s="64"/>
      <c r="P70" s="14"/>
      <c r="Q70" s="30">
        <f t="shared" si="1"/>
        <v>3</v>
      </c>
    </row>
    <row r="71" spans="1:17" ht="15">
      <c r="A71" s="25">
        <v>267</v>
      </c>
      <c r="B71" s="91"/>
      <c r="C71" s="92"/>
      <c r="D71" s="92"/>
      <c r="E71" s="84"/>
      <c r="F71" s="84"/>
      <c r="G71" s="84"/>
      <c r="H71" s="98"/>
      <c r="I71" s="98"/>
      <c r="J71" s="98"/>
      <c r="K71" s="105">
        <v>15</v>
      </c>
      <c r="L71" s="106">
        <v>14</v>
      </c>
      <c r="M71" s="106">
        <v>15</v>
      </c>
      <c r="N71" s="64"/>
      <c r="O71" s="64"/>
      <c r="P71" s="14"/>
      <c r="Q71" s="30">
        <f t="shared" si="1"/>
        <v>3</v>
      </c>
    </row>
    <row r="72" spans="1:17" ht="15">
      <c r="A72" s="26">
        <v>37</v>
      </c>
      <c r="B72" s="91"/>
      <c r="C72" s="92"/>
      <c r="D72" s="92"/>
      <c r="E72" s="84">
        <v>15</v>
      </c>
      <c r="F72" s="84">
        <v>15</v>
      </c>
      <c r="G72" s="84">
        <v>14.5</v>
      </c>
      <c r="H72" s="98"/>
      <c r="I72" s="98"/>
      <c r="J72" s="98"/>
      <c r="K72" s="105"/>
      <c r="L72" s="106"/>
      <c r="M72" s="106"/>
      <c r="N72" s="64"/>
      <c r="O72" s="64"/>
      <c r="P72" s="14"/>
      <c r="Q72" s="30">
        <f t="shared" si="1"/>
        <v>3</v>
      </c>
    </row>
    <row r="73" spans="1:17" ht="15">
      <c r="A73" s="25">
        <v>223</v>
      </c>
      <c r="B73" s="91"/>
      <c r="C73" s="92"/>
      <c r="D73" s="92"/>
      <c r="E73" s="84"/>
      <c r="F73" s="84"/>
      <c r="G73" s="84"/>
      <c r="H73" s="98"/>
      <c r="I73" s="98"/>
      <c r="J73" s="98"/>
      <c r="K73" s="105"/>
      <c r="L73" s="106"/>
      <c r="M73" s="106"/>
      <c r="N73" s="64">
        <v>16.5</v>
      </c>
      <c r="O73" s="64">
        <v>16.5</v>
      </c>
      <c r="P73" s="14">
        <v>17</v>
      </c>
      <c r="Q73" s="30">
        <f t="shared" si="1"/>
        <v>3</v>
      </c>
    </row>
    <row r="74" spans="1:17" ht="15">
      <c r="A74" s="26">
        <v>133</v>
      </c>
      <c r="B74" s="91"/>
      <c r="C74" s="92"/>
      <c r="D74" s="92"/>
      <c r="E74" s="84"/>
      <c r="F74" s="84"/>
      <c r="G74" s="84"/>
      <c r="H74" s="98">
        <v>15.8</v>
      </c>
      <c r="I74" s="98">
        <v>15</v>
      </c>
      <c r="J74" s="98">
        <v>15</v>
      </c>
      <c r="K74" s="105"/>
      <c r="L74" s="106"/>
      <c r="M74" s="106"/>
      <c r="N74" s="64"/>
      <c r="O74" s="64"/>
      <c r="P74" s="14"/>
      <c r="Q74" s="30">
        <f t="shared" si="1"/>
        <v>3</v>
      </c>
    </row>
    <row r="75" spans="1:17" ht="15">
      <c r="A75" s="25">
        <v>18</v>
      </c>
      <c r="B75" s="91">
        <v>18.7</v>
      </c>
      <c r="C75" s="92">
        <v>18.7</v>
      </c>
      <c r="D75" s="92">
        <v>18.7</v>
      </c>
      <c r="E75" s="84"/>
      <c r="F75" s="84"/>
      <c r="G75" s="84"/>
      <c r="H75" s="98"/>
      <c r="I75" s="98"/>
      <c r="J75" s="98"/>
      <c r="K75" s="105"/>
      <c r="L75" s="106"/>
      <c r="M75" s="106"/>
      <c r="N75" s="64"/>
      <c r="O75" s="64"/>
      <c r="P75" s="14"/>
      <c r="Q75" s="30">
        <f t="shared" si="1"/>
        <v>3</v>
      </c>
    </row>
    <row r="76" spans="1:17" ht="15">
      <c r="A76" s="26">
        <v>83</v>
      </c>
      <c r="B76" s="91"/>
      <c r="C76" s="92"/>
      <c r="D76" s="92"/>
      <c r="E76" s="84"/>
      <c r="F76" s="84"/>
      <c r="G76" s="84"/>
      <c r="H76" s="98"/>
      <c r="I76" s="98"/>
      <c r="J76" s="98"/>
      <c r="K76" s="105"/>
      <c r="L76" s="106"/>
      <c r="M76" s="106"/>
      <c r="N76" s="64">
        <v>16.5</v>
      </c>
      <c r="O76" s="64">
        <v>16.5</v>
      </c>
      <c r="P76" s="14">
        <v>16.5</v>
      </c>
      <c r="Q76" s="30">
        <f t="shared" si="1"/>
        <v>3</v>
      </c>
    </row>
    <row r="77" spans="1:17" ht="15">
      <c r="A77" s="25">
        <v>41</v>
      </c>
      <c r="B77" s="91">
        <v>14.6</v>
      </c>
      <c r="C77" s="92">
        <v>16</v>
      </c>
      <c r="D77" s="92">
        <v>15.4</v>
      </c>
      <c r="E77" s="84"/>
      <c r="F77" s="84"/>
      <c r="G77" s="84"/>
      <c r="H77" s="98"/>
      <c r="I77" s="98"/>
      <c r="J77" s="98"/>
      <c r="K77" s="105"/>
      <c r="L77" s="106"/>
      <c r="M77" s="106"/>
      <c r="N77" s="64"/>
      <c r="O77" s="64"/>
      <c r="P77" s="14"/>
      <c r="Q77" s="30">
        <f t="shared" si="1"/>
        <v>3</v>
      </c>
    </row>
    <row r="78" spans="1:17" ht="15">
      <c r="A78" s="26">
        <v>271</v>
      </c>
      <c r="B78" s="91"/>
      <c r="C78" s="92"/>
      <c r="D78" s="92"/>
      <c r="E78" s="84"/>
      <c r="F78" s="84"/>
      <c r="G78" s="84"/>
      <c r="H78" s="98"/>
      <c r="I78" s="98"/>
      <c r="J78" s="98"/>
      <c r="K78" s="105">
        <v>16.6</v>
      </c>
      <c r="L78" s="106">
        <v>16.6</v>
      </c>
      <c r="M78" s="106">
        <v>16.6</v>
      </c>
      <c r="N78" s="64"/>
      <c r="O78" s="64"/>
      <c r="P78" s="14"/>
      <c r="Q78" s="30">
        <f t="shared" si="1"/>
        <v>3</v>
      </c>
    </row>
    <row r="79" spans="1:17" ht="15">
      <c r="A79" s="25">
        <v>210</v>
      </c>
      <c r="B79" s="91"/>
      <c r="C79" s="92"/>
      <c r="D79" s="92"/>
      <c r="E79" s="84"/>
      <c r="F79" s="84"/>
      <c r="G79" s="84"/>
      <c r="H79" s="98"/>
      <c r="I79" s="98"/>
      <c r="J79" s="98"/>
      <c r="K79" s="105"/>
      <c r="L79" s="106"/>
      <c r="M79" s="106"/>
      <c r="N79" s="64">
        <v>16.8</v>
      </c>
      <c r="O79" s="64">
        <v>17</v>
      </c>
      <c r="P79" s="14">
        <v>17.5</v>
      </c>
      <c r="Q79" s="30">
        <f t="shared" si="1"/>
        <v>3</v>
      </c>
    </row>
    <row r="80" spans="1:17" ht="15">
      <c r="A80" s="26">
        <v>48</v>
      </c>
      <c r="B80" s="91"/>
      <c r="C80" s="92"/>
      <c r="D80" s="92"/>
      <c r="E80" s="84">
        <v>16</v>
      </c>
      <c r="F80" s="84">
        <v>16</v>
      </c>
      <c r="G80" s="84">
        <v>16.3</v>
      </c>
      <c r="H80" s="98"/>
      <c r="I80" s="98"/>
      <c r="J80" s="98"/>
      <c r="K80" s="105"/>
      <c r="L80" s="106"/>
      <c r="M80" s="106"/>
      <c r="N80" s="64"/>
      <c r="O80" s="64"/>
      <c r="P80" s="14"/>
      <c r="Q80" s="30">
        <f t="shared" si="1"/>
        <v>3</v>
      </c>
    </row>
    <row r="81" spans="1:17" ht="15">
      <c r="A81" s="25">
        <v>2</v>
      </c>
      <c r="B81" s="91"/>
      <c r="C81" s="92"/>
      <c r="D81" s="92"/>
      <c r="E81" s="84">
        <v>16.4</v>
      </c>
      <c r="F81" s="84">
        <v>16.2</v>
      </c>
      <c r="G81" s="84">
        <v>16.6</v>
      </c>
      <c r="H81" s="98"/>
      <c r="I81" s="98"/>
      <c r="J81" s="98"/>
      <c r="K81" s="105"/>
      <c r="L81" s="106"/>
      <c r="M81" s="106"/>
      <c r="N81" s="64"/>
      <c r="O81" s="64"/>
      <c r="P81" s="14"/>
      <c r="Q81" s="30">
        <f t="shared" si="1"/>
        <v>3</v>
      </c>
    </row>
    <row r="82" spans="1:17" ht="15">
      <c r="A82" s="26">
        <v>278</v>
      </c>
      <c r="B82" s="91">
        <v>16.1</v>
      </c>
      <c r="C82" s="92">
        <v>16</v>
      </c>
      <c r="D82" s="92">
        <v>16</v>
      </c>
      <c r="E82" s="84"/>
      <c r="F82" s="84"/>
      <c r="G82" s="84"/>
      <c r="H82" s="98"/>
      <c r="I82" s="98"/>
      <c r="J82" s="98"/>
      <c r="K82" s="105"/>
      <c r="L82" s="106"/>
      <c r="M82" s="106"/>
      <c r="N82" s="64"/>
      <c r="O82" s="64"/>
      <c r="P82" s="14"/>
      <c r="Q82" s="30">
        <f t="shared" si="1"/>
        <v>3</v>
      </c>
    </row>
    <row r="83" spans="1:17" ht="15">
      <c r="A83" s="25">
        <v>301</v>
      </c>
      <c r="B83" s="91"/>
      <c r="C83" s="92"/>
      <c r="D83" s="92"/>
      <c r="E83" s="84"/>
      <c r="F83" s="84"/>
      <c r="G83" s="84"/>
      <c r="H83" s="98">
        <v>16.3</v>
      </c>
      <c r="I83" s="98">
        <v>16.3</v>
      </c>
      <c r="J83" s="98">
        <v>16</v>
      </c>
      <c r="K83" s="105"/>
      <c r="L83" s="106"/>
      <c r="M83" s="106"/>
      <c r="N83" s="64"/>
      <c r="O83" s="64"/>
      <c r="P83" s="14"/>
      <c r="Q83" s="30">
        <f t="shared" si="1"/>
        <v>3</v>
      </c>
    </row>
    <row r="84" spans="1:17" ht="15">
      <c r="A84" s="26">
        <v>212</v>
      </c>
      <c r="B84" s="91"/>
      <c r="C84" s="92"/>
      <c r="D84" s="92"/>
      <c r="E84" s="84">
        <v>15.5</v>
      </c>
      <c r="F84" s="84">
        <v>15</v>
      </c>
      <c r="G84" s="84">
        <v>15.9</v>
      </c>
      <c r="H84" s="98"/>
      <c r="I84" s="98"/>
      <c r="J84" s="98"/>
      <c r="K84" s="105"/>
      <c r="L84" s="106"/>
      <c r="M84" s="106"/>
      <c r="N84" s="64"/>
      <c r="O84" s="64"/>
      <c r="P84" s="14"/>
      <c r="Q84" s="30">
        <f t="shared" si="1"/>
        <v>3</v>
      </c>
    </row>
    <row r="85" spans="1:17" ht="15">
      <c r="A85" s="25">
        <v>72</v>
      </c>
      <c r="B85" s="91"/>
      <c r="C85" s="92"/>
      <c r="D85" s="92"/>
      <c r="E85" s="84"/>
      <c r="F85" s="84"/>
      <c r="G85" s="84"/>
      <c r="H85" s="98"/>
      <c r="I85" s="98"/>
      <c r="J85" s="98"/>
      <c r="K85" s="105"/>
      <c r="L85" s="106"/>
      <c r="M85" s="106"/>
      <c r="N85" s="64">
        <v>17.6</v>
      </c>
      <c r="O85" s="64">
        <v>17.6</v>
      </c>
      <c r="P85" s="14">
        <v>18</v>
      </c>
      <c r="Q85" s="30">
        <f t="shared" si="1"/>
        <v>3</v>
      </c>
    </row>
    <row r="86" spans="1:17" ht="15">
      <c r="A86" s="26">
        <v>306</v>
      </c>
      <c r="B86" s="91"/>
      <c r="C86" s="92"/>
      <c r="D86" s="92"/>
      <c r="E86" s="84"/>
      <c r="F86" s="84"/>
      <c r="G86" s="84"/>
      <c r="H86" s="98"/>
      <c r="I86" s="98"/>
      <c r="J86" s="98"/>
      <c r="K86" s="105">
        <v>17.6</v>
      </c>
      <c r="L86" s="106">
        <v>17.6</v>
      </c>
      <c r="M86" s="106">
        <v>17.6</v>
      </c>
      <c r="N86" s="64"/>
      <c r="O86" s="64"/>
      <c r="P86" s="14"/>
      <c r="Q86" s="30">
        <f t="shared" si="1"/>
        <v>3</v>
      </c>
    </row>
    <row r="87" spans="1:17" ht="15">
      <c r="A87" s="25">
        <v>216</v>
      </c>
      <c r="B87" s="91"/>
      <c r="C87" s="92"/>
      <c r="D87" s="92"/>
      <c r="E87" s="84"/>
      <c r="F87" s="84"/>
      <c r="G87" s="84"/>
      <c r="H87" s="98"/>
      <c r="I87" s="98"/>
      <c r="J87" s="98"/>
      <c r="K87" s="105">
        <v>17.3</v>
      </c>
      <c r="L87" s="106">
        <v>17.6</v>
      </c>
      <c r="M87" s="106">
        <v>17.5</v>
      </c>
      <c r="N87" s="64"/>
      <c r="O87" s="64"/>
      <c r="P87" s="14"/>
      <c r="Q87" s="30">
        <f t="shared" si="1"/>
        <v>3</v>
      </c>
    </row>
    <row r="88" spans="1:17" ht="15">
      <c r="A88" s="26">
        <v>265</v>
      </c>
      <c r="B88" s="91">
        <v>18.2</v>
      </c>
      <c r="C88" s="92">
        <v>18</v>
      </c>
      <c r="D88" s="92">
        <v>17.8</v>
      </c>
      <c r="E88" s="84"/>
      <c r="F88" s="84"/>
      <c r="G88" s="84"/>
      <c r="H88" s="98"/>
      <c r="I88" s="98"/>
      <c r="J88" s="98"/>
      <c r="K88" s="105"/>
      <c r="L88" s="106"/>
      <c r="M88" s="106"/>
      <c r="N88" s="64"/>
      <c r="O88" s="64"/>
      <c r="P88" s="14"/>
      <c r="Q88" s="30">
        <f t="shared" si="1"/>
        <v>3</v>
      </c>
    </row>
    <row r="89" spans="1:17" ht="15">
      <c r="A89" s="25">
        <v>126</v>
      </c>
      <c r="B89" s="91">
        <v>15.4</v>
      </c>
      <c r="C89" s="92">
        <v>16</v>
      </c>
      <c r="D89" s="92">
        <v>16.8</v>
      </c>
      <c r="E89" s="84"/>
      <c r="F89" s="84"/>
      <c r="G89" s="84"/>
      <c r="H89" s="98"/>
      <c r="I89" s="98"/>
      <c r="J89" s="98"/>
      <c r="K89" s="105"/>
      <c r="L89" s="106"/>
      <c r="M89" s="106"/>
      <c r="N89" s="64"/>
      <c r="O89" s="64"/>
      <c r="P89" s="14"/>
      <c r="Q89" s="30">
        <f t="shared" si="1"/>
        <v>3</v>
      </c>
    </row>
    <row r="90" spans="1:17" ht="15">
      <c r="A90" s="26">
        <v>311</v>
      </c>
      <c r="B90" s="91"/>
      <c r="C90" s="92"/>
      <c r="D90" s="92"/>
      <c r="E90" s="84"/>
      <c r="F90" s="84"/>
      <c r="G90" s="84"/>
      <c r="H90" s="98">
        <v>17.4</v>
      </c>
      <c r="I90" s="98">
        <v>17</v>
      </c>
      <c r="J90" s="98">
        <v>16.7</v>
      </c>
      <c r="K90" s="105"/>
      <c r="L90" s="106"/>
      <c r="M90" s="106"/>
      <c r="N90" s="64"/>
      <c r="O90" s="64"/>
      <c r="P90" s="14"/>
      <c r="Q90" s="30">
        <f t="shared" si="1"/>
        <v>3</v>
      </c>
    </row>
    <row r="91" spans="1:17" ht="15">
      <c r="A91" s="25">
        <v>269</v>
      </c>
      <c r="B91" s="91"/>
      <c r="C91" s="92"/>
      <c r="D91" s="92"/>
      <c r="E91" s="84">
        <v>17</v>
      </c>
      <c r="F91" s="84">
        <v>16.8</v>
      </c>
      <c r="G91" s="84">
        <v>16.6</v>
      </c>
      <c r="H91" s="98"/>
      <c r="I91" s="98"/>
      <c r="J91" s="98"/>
      <c r="K91" s="105"/>
      <c r="L91" s="106"/>
      <c r="M91" s="106"/>
      <c r="N91" s="64"/>
      <c r="O91" s="64"/>
      <c r="P91" s="14"/>
      <c r="Q91" s="30">
        <f t="shared" si="1"/>
        <v>3</v>
      </c>
    </row>
    <row r="92" spans="1:17" ht="15">
      <c r="A92" s="26">
        <v>57</v>
      </c>
      <c r="B92" s="91">
        <v>16.4</v>
      </c>
      <c r="C92" s="92">
        <v>16.1</v>
      </c>
      <c r="D92" s="92">
        <v>16.9</v>
      </c>
      <c r="E92" s="84"/>
      <c r="F92" s="84"/>
      <c r="G92" s="84"/>
      <c r="H92" s="98"/>
      <c r="I92" s="98"/>
      <c r="J92" s="98"/>
      <c r="K92" s="105"/>
      <c r="L92" s="106"/>
      <c r="M92" s="106"/>
      <c r="N92" s="64"/>
      <c r="O92" s="64"/>
      <c r="P92" s="14"/>
      <c r="Q92" s="30">
        <f t="shared" si="1"/>
        <v>3</v>
      </c>
    </row>
    <row r="93" spans="1:17" ht="15">
      <c r="A93" s="25">
        <v>127</v>
      </c>
      <c r="B93" s="91"/>
      <c r="C93" s="92"/>
      <c r="D93" s="92"/>
      <c r="E93" s="84"/>
      <c r="F93" s="84"/>
      <c r="G93" s="84"/>
      <c r="H93" s="98"/>
      <c r="I93" s="98"/>
      <c r="J93" s="98"/>
      <c r="K93" s="105">
        <v>11</v>
      </c>
      <c r="L93" s="106">
        <v>15</v>
      </c>
      <c r="M93" s="106">
        <v>15</v>
      </c>
      <c r="N93" s="64"/>
      <c r="O93" s="64"/>
      <c r="P93" s="14"/>
      <c r="Q93" s="30">
        <f t="shared" si="1"/>
        <v>3</v>
      </c>
    </row>
    <row r="94" spans="1:17" ht="15">
      <c r="A94" s="26">
        <v>66</v>
      </c>
      <c r="B94" s="91"/>
      <c r="C94" s="92"/>
      <c r="D94" s="92"/>
      <c r="E94" s="84"/>
      <c r="F94" s="84"/>
      <c r="G94" s="84"/>
      <c r="H94" s="98">
        <v>15.5</v>
      </c>
      <c r="I94" s="98">
        <v>15</v>
      </c>
      <c r="J94" s="98">
        <v>15</v>
      </c>
      <c r="K94" s="105"/>
      <c r="L94" s="106"/>
      <c r="M94" s="106"/>
      <c r="N94" s="64"/>
      <c r="O94" s="64"/>
      <c r="P94" s="14"/>
      <c r="Q94" s="30">
        <f t="shared" si="1"/>
        <v>3</v>
      </c>
    </row>
    <row r="95" spans="1:17" ht="15">
      <c r="A95" s="25">
        <v>259</v>
      </c>
      <c r="B95" s="91"/>
      <c r="C95" s="92"/>
      <c r="D95" s="92"/>
      <c r="E95" s="84">
        <v>15.5</v>
      </c>
      <c r="F95" s="84">
        <v>15.2</v>
      </c>
      <c r="G95" s="84">
        <v>16</v>
      </c>
      <c r="H95" s="98"/>
      <c r="I95" s="98"/>
      <c r="J95" s="98"/>
      <c r="K95" s="105"/>
      <c r="L95" s="106"/>
      <c r="M95" s="106"/>
      <c r="N95" s="64"/>
      <c r="O95" s="64"/>
      <c r="P95" s="14"/>
      <c r="Q95" s="30">
        <f t="shared" si="1"/>
        <v>3</v>
      </c>
    </row>
    <row r="96" spans="1:17" ht="15">
      <c r="A96" s="26">
        <v>17</v>
      </c>
      <c r="B96" s="91"/>
      <c r="C96" s="92"/>
      <c r="D96" s="92"/>
      <c r="E96" s="84"/>
      <c r="F96" s="84"/>
      <c r="G96" s="84"/>
      <c r="H96" s="98"/>
      <c r="I96" s="98"/>
      <c r="J96" s="98"/>
      <c r="K96" s="105">
        <v>17</v>
      </c>
      <c r="L96" s="106">
        <v>17</v>
      </c>
      <c r="M96" s="106">
        <v>16.8</v>
      </c>
      <c r="N96" s="64"/>
      <c r="O96" s="64"/>
      <c r="P96" s="14"/>
      <c r="Q96" s="30">
        <f t="shared" si="1"/>
        <v>3</v>
      </c>
    </row>
    <row r="97" spans="1:17" ht="15">
      <c r="A97" s="25">
        <v>222</v>
      </c>
      <c r="B97" s="91"/>
      <c r="C97" s="92"/>
      <c r="D97" s="92"/>
      <c r="E97" s="84"/>
      <c r="F97" s="84"/>
      <c r="G97" s="84"/>
      <c r="H97" s="98"/>
      <c r="I97" s="98"/>
      <c r="J97" s="98"/>
      <c r="K97" s="105"/>
      <c r="L97" s="106"/>
      <c r="M97" s="106"/>
      <c r="N97" s="64">
        <v>18.51</v>
      </c>
      <c r="O97" s="64">
        <v>17.7</v>
      </c>
      <c r="P97" s="14">
        <v>18.51</v>
      </c>
      <c r="Q97" s="30">
        <f t="shared" si="1"/>
        <v>3</v>
      </c>
    </row>
    <row r="98" spans="1:17" ht="15">
      <c r="A98" s="26">
        <v>130</v>
      </c>
      <c r="B98" s="91">
        <v>18.4</v>
      </c>
      <c r="C98" s="92">
        <v>17.5</v>
      </c>
      <c r="D98" s="92">
        <v>18.4</v>
      </c>
      <c r="E98" s="84"/>
      <c r="F98" s="84"/>
      <c r="G98" s="84"/>
      <c r="H98" s="98"/>
      <c r="I98" s="98"/>
      <c r="J98" s="98"/>
      <c r="K98" s="105"/>
      <c r="L98" s="106"/>
      <c r="M98" s="106"/>
      <c r="N98" s="64"/>
      <c r="O98" s="64"/>
      <c r="P98" s="14"/>
      <c r="Q98" s="30">
        <f t="shared" si="1"/>
        <v>3</v>
      </c>
    </row>
    <row r="99" spans="1:17" ht="15">
      <c r="A99" s="25">
        <v>148</v>
      </c>
      <c r="B99" s="91">
        <v>16.5</v>
      </c>
      <c r="C99" s="92">
        <v>16.3</v>
      </c>
      <c r="D99" s="92">
        <v>16.4</v>
      </c>
      <c r="E99" s="84"/>
      <c r="F99" s="84"/>
      <c r="G99" s="84"/>
      <c r="H99" s="98"/>
      <c r="I99" s="98"/>
      <c r="J99" s="98"/>
      <c r="K99" s="105"/>
      <c r="L99" s="106"/>
      <c r="M99" s="106"/>
      <c r="N99" s="64"/>
      <c r="O99" s="64"/>
      <c r="P99" s="14"/>
      <c r="Q99" s="30">
        <f t="shared" si="1"/>
        <v>3</v>
      </c>
    </row>
    <row r="100" spans="1:17" ht="15">
      <c r="A100" s="26">
        <v>189</v>
      </c>
      <c r="B100" s="91"/>
      <c r="C100" s="92"/>
      <c r="D100" s="92"/>
      <c r="E100" s="84"/>
      <c r="F100" s="84"/>
      <c r="G100" s="84"/>
      <c r="H100" s="98"/>
      <c r="I100" s="98"/>
      <c r="J100" s="98"/>
      <c r="K100" s="105">
        <v>13</v>
      </c>
      <c r="L100" s="106">
        <v>15</v>
      </c>
      <c r="M100" s="106">
        <v>14</v>
      </c>
      <c r="N100" s="64"/>
      <c r="O100" s="64"/>
      <c r="P100" s="14"/>
      <c r="Q100" s="30">
        <f t="shared" si="1"/>
        <v>3</v>
      </c>
    </row>
    <row r="101" spans="1:17" ht="15">
      <c r="A101" s="25">
        <v>30</v>
      </c>
      <c r="B101" s="91"/>
      <c r="C101" s="92"/>
      <c r="D101" s="92"/>
      <c r="E101" s="84">
        <v>18.5</v>
      </c>
      <c r="F101" s="84">
        <v>18.7</v>
      </c>
      <c r="G101" s="84">
        <v>18.8</v>
      </c>
      <c r="H101" s="98"/>
      <c r="I101" s="98"/>
      <c r="J101" s="98"/>
      <c r="K101" s="105"/>
      <c r="L101" s="106"/>
      <c r="M101" s="106"/>
      <c r="N101" s="64"/>
      <c r="O101" s="64"/>
      <c r="P101" s="14"/>
      <c r="Q101" s="30">
        <f t="shared" si="1"/>
        <v>3</v>
      </c>
    </row>
    <row r="102" spans="1:17" ht="15">
      <c r="A102" s="26">
        <v>77</v>
      </c>
      <c r="B102" s="91"/>
      <c r="C102" s="92"/>
      <c r="D102" s="92"/>
      <c r="E102" s="84"/>
      <c r="F102" s="84"/>
      <c r="G102" s="84"/>
      <c r="H102" s="98"/>
      <c r="I102" s="98"/>
      <c r="J102" s="98"/>
      <c r="K102" s="105">
        <v>15</v>
      </c>
      <c r="L102" s="106">
        <v>14</v>
      </c>
      <c r="M102" s="106">
        <v>15</v>
      </c>
      <c r="N102" s="64"/>
      <c r="O102" s="64"/>
      <c r="P102" s="14"/>
      <c r="Q102" s="30">
        <f t="shared" si="1"/>
        <v>3</v>
      </c>
    </row>
    <row r="103" spans="1:17" ht="15">
      <c r="A103" s="25">
        <v>162</v>
      </c>
      <c r="B103" s="91">
        <v>16.8</v>
      </c>
      <c r="C103" s="92">
        <v>17</v>
      </c>
      <c r="D103" s="92">
        <v>16.8</v>
      </c>
      <c r="E103" s="84"/>
      <c r="F103" s="84"/>
      <c r="G103" s="84"/>
      <c r="H103" s="98"/>
      <c r="I103" s="98"/>
      <c r="J103" s="98"/>
      <c r="K103" s="105"/>
      <c r="L103" s="106"/>
      <c r="M103" s="106"/>
      <c r="N103" s="64"/>
      <c r="O103" s="64"/>
      <c r="P103" s="14"/>
      <c r="Q103" s="30">
        <f t="shared" si="1"/>
        <v>3</v>
      </c>
    </row>
    <row r="104" spans="1:17" ht="15">
      <c r="A104" s="26">
        <v>336</v>
      </c>
      <c r="B104" s="91"/>
      <c r="C104" s="92"/>
      <c r="D104" s="92"/>
      <c r="E104" s="84"/>
      <c r="F104" s="84"/>
      <c r="G104" s="84"/>
      <c r="H104" s="98"/>
      <c r="I104" s="98"/>
      <c r="J104" s="98"/>
      <c r="K104" s="105"/>
      <c r="L104" s="106"/>
      <c r="M104" s="106"/>
      <c r="N104" s="64">
        <v>17.7</v>
      </c>
      <c r="O104" s="64">
        <v>16.7</v>
      </c>
      <c r="P104" s="14">
        <v>17.5</v>
      </c>
      <c r="Q104" s="30">
        <f t="shared" si="1"/>
        <v>3</v>
      </c>
    </row>
    <row r="105" spans="1:17" ht="15">
      <c r="A105" s="25">
        <v>24</v>
      </c>
      <c r="B105" s="91"/>
      <c r="C105" s="92"/>
      <c r="D105" s="92"/>
      <c r="E105" s="84"/>
      <c r="F105" s="84"/>
      <c r="G105" s="84"/>
      <c r="H105" s="98">
        <v>17.5</v>
      </c>
      <c r="I105" s="98">
        <v>17.4</v>
      </c>
      <c r="J105" s="98">
        <v>17.2</v>
      </c>
      <c r="K105" s="105"/>
      <c r="L105" s="106"/>
      <c r="M105" s="106"/>
      <c r="N105" s="64"/>
      <c r="O105" s="64"/>
      <c r="P105" s="14"/>
      <c r="Q105" s="30">
        <f t="shared" si="1"/>
        <v>3</v>
      </c>
    </row>
    <row r="106" spans="1:17" ht="15">
      <c r="A106" s="26">
        <v>23</v>
      </c>
      <c r="B106" s="91"/>
      <c r="C106" s="92"/>
      <c r="D106" s="92"/>
      <c r="E106" s="84"/>
      <c r="F106" s="84"/>
      <c r="G106" s="84"/>
      <c r="H106" s="98">
        <v>16.9</v>
      </c>
      <c r="I106" s="98">
        <v>17</v>
      </c>
      <c r="J106" s="98">
        <v>16.6</v>
      </c>
      <c r="K106" s="105"/>
      <c r="L106" s="106"/>
      <c r="M106" s="106"/>
      <c r="N106" s="64"/>
      <c r="O106" s="64"/>
      <c r="P106" s="14"/>
      <c r="Q106" s="30">
        <f t="shared" si="1"/>
        <v>3</v>
      </c>
    </row>
    <row r="107" spans="1:17" ht="15">
      <c r="A107" s="25">
        <v>303</v>
      </c>
      <c r="B107" s="91"/>
      <c r="C107" s="92"/>
      <c r="D107" s="92"/>
      <c r="E107" s="84"/>
      <c r="F107" s="84"/>
      <c r="G107" s="84"/>
      <c r="H107" s="98"/>
      <c r="I107" s="98"/>
      <c r="J107" s="98"/>
      <c r="K107" s="105">
        <v>16</v>
      </c>
      <c r="L107" s="106">
        <v>16</v>
      </c>
      <c r="M107" s="106">
        <v>16</v>
      </c>
      <c r="N107" s="64"/>
      <c r="O107" s="64"/>
      <c r="P107" s="14"/>
      <c r="Q107" s="30">
        <f t="shared" si="1"/>
        <v>3</v>
      </c>
    </row>
    <row r="108" spans="1:17" ht="15">
      <c r="A108" s="26">
        <v>174</v>
      </c>
      <c r="B108" s="91"/>
      <c r="C108" s="92"/>
      <c r="D108" s="92"/>
      <c r="E108" s="84"/>
      <c r="F108" s="84"/>
      <c r="G108" s="84"/>
      <c r="H108" s="98"/>
      <c r="I108" s="98"/>
      <c r="J108" s="98"/>
      <c r="K108" s="105">
        <v>14.5</v>
      </c>
      <c r="L108" s="106">
        <v>15</v>
      </c>
      <c r="M108" s="106">
        <v>15</v>
      </c>
      <c r="N108" s="64"/>
      <c r="O108" s="64"/>
      <c r="P108" s="14"/>
      <c r="Q108" s="30">
        <f t="shared" si="1"/>
        <v>3</v>
      </c>
    </row>
    <row r="109" spans="1:17" ht="15">
      <c r="A109" s="25">
        <v>136</v>
      </c>
      <c r="B109" s="91"/>
      <c r="C109" s="92"/>
      <c r="D109" s="92"/>
      <c r="E109" s="84">
        <v>15</v>
      </c>
      <c r="F109" s="84">
        <v>15</v>
      </c>
      <c r="G109" s="84">
        <v>15.5</v>
      </c>
      <c r="H109" s="98"/>
      <c r="I109" s="98"/>
      <c r="J109" s="98"/>
      <c r="K109" s="105"/>
      <c r="L109" s="106"/>
      <c r="M109" s="106"/>
      <c r="N109" s="64"/>
      <c r="O109" s="64"/>
      <c r="P109" s="14"/>
      <c r="Q109" s="30">
        <f t="shared" si="1"/>
        <v>3</v>
      </c>
    </row>
    <row r="110" spans="1:17" ht="15">
      <c r="A110" s="26">
        <v>344</v>
      </c>
      <c r="B110" s="91"/>
      <c r="C110" s="92"/>
      <c r="D110" s="92"/>
      <c r="E110" s="84"/>
      <c r="F110" s="84"/>
      <c r="G110" s="84"/>
      <c r="H110" s="98"/>
      <c r="I110" s="98"/>
      <c r="J110" s="98"/>
      <c r="K110" s="105"/>
      <c r="L110" s="106"/>
      <c r="M110" s="106"/>
      <c r="N110" s="64">
        <v>14</v>
      </c>
      <c r="O110" s="64">
        <v>13.5</v>
      </c>
      <c r="P110" s="14">
        <v>14</v>
      </c>
      <c r="Q110" s="30">
        <f t="shared" si="1"/>
        <v>3</v>
      </c>
    </row>
    <row r="111" spans="1:17" ht="15">
      <c r="A111" s="25">
        <v>161</v>
      </c>
      <c r="B111" s="91">
        <v>18.5</v>
      </c>
      <c r="C111" s="92">
        <v>18.1</v>
      </c>
      <c r="D111" s="92">
        <v>18.6</v>
      </c>
      <c r="E111" s="84"/>
      <c r="F111" s="84"/>
      <c r="G111" s="84"/>
      <c r="H111" s="98"/>
      <c r="I111" s="98"/>
      <c r="J111" s="98"/>
      <c r="K111" s="105"/>
      <c r="L111" s="106"/>
      <c r="M111" s="106"/>
      <c r="N111" s="64"/>
      <c r="O111" s="64"/>
      <c r="P111" s="14"/>
      <c r="Q111" s="30">
        <f t="shared" si="1"/>
        <v>3</v>
      </c>
    </row>
    <row r="112" spans="1:17" ht="15">
      <c r="A112" s="26">
        <v>56</v>
      </c>
      <c r="B112" s="91"/>
      <c r="C112" s="92"/>
      <c r="D112" s="92"/>
      <c r="E112" s="84">
        <v>17.5</v>
      </c>
      <c r="F112" s="84">
        <v>17.7</v>
      </c>
      <c r="G112" s="84">
        <v>17.6</v>
      </c>
      <c r="H112" s="98"/>
      <c r="I112" s="98"/>
      <c r="J112" s="98"/>
      <c r="K112" s="105"/>
      <c r="L112" s="106"/>
      <c r="M112" s="106"/>
      <c r="N112" s="64"/>
      <c r="O112" s="64"/>
      <c r="P112" s="14"/>
      <c r="Q112" s="30">
        <f t="shared" si="1"/>
        <v>3</v>
      </c>
    </row>
    <row r="113" spans="1:17" ht="15">
      <c r="A113" s="25">
        <v>322</v>
      </c>
      <c r="B113" s="91">
        <v>16.5</v>
      </c>
      <c r="C113" s="92">
        <v>16.3</v>
      </c>
      <c r="D113" s="92">
        <v>16.6</v>
      </c>
      <c r="E113" s="84"/>
      <c r="F113" s="84"/>
      <c r="G113" s="84"/>
      <c r="H113" s="98"/>
      <c r="I113" s="98"/>
      <c r="J113" s="98"/>
      <c r="K113" s="105"/>
      <c r="L113" s="106"/>
      <c r="M113" s="106"/>
      <c r="N113" s="64"/>
      <c r="O113" s="64"/>
      <c r="P113" s="14"/>
      <c r="Q113" s="30">
        <f t="shared" si="1"/>
        <v>3</v>
      </c>
    </row>
    <row r="114" spans="1:17" ht="15">
      <c r="A114" s="26">
        <v>314</v>
      </c>
      <c r="B114" s="91"/>
      <c r="C114" s="92"/>
      <c r="D114" s="92"/>
      <c r="E114" s="84"/>
      <c r="F114" s="84"/>
      <c r="G114" s="84"/>
      <c r="H114" s="98"/>
      <c r="I114" s="98"/>
      <c r="J114" s="98"/>
      <c r="K114" s="105">
        <v>16</v>
      </c>
      <c r="L114" s="106">
        <v>17.6</v>
      </c>
      <c r="M114" s="106">
        <v>16.5</v>
      </c>
      <c r="N114" s="64"/>
      <c r="O114" s="64"/>
      <c r="P114" s="14"/>
      <c r="Q114" s="30">
        <f t="shared" si="1"/>
        <v>3</v>
      </c>
    </row>
    <row r="115" spans="1:17" ht="15">
      <c r="A115" s="25">
        <v>38</v>
      </c>
      <c r="B115" s="91"/>
      <c r="C115" s="92"/>
      <c r="D115" s="92"/>
      <c r="E115" s="84"/>
      <c r="F115" s="84"/>
      <c r="G115" s="84"/>
      <c r="H115" s="98"/>
      <c r="I115" s="98"/>
      <c r="J115" s="98"/>
      <c r="K115" s="105">
        <v>14</v>
      </c>
      <c r="L115" s="106">
        <v>15</v>
      </c>
      <c r="M115" s="106">
        <v>14</v>
      </c>
      <c r="N115" s="64"/>
      <c r="O115" s="64"/>
      <c r="P115" s="14"/>
      <c r="Q115" s="30">
        <f t="shared" si="1"/>
        <v>3</v>
      </c>
    </row>
    <row r="116" spans="1:17" ht="15">
      <c r="A116" s="26">
        <v>122</v>
      </c>
      <c r="B116" s="91"/>
      <c r="C116" s="92"/>
      <c r="D116" s="92"/>
      <c r="E116" s="84">
        <v>16</v>
      </c>
      <c r="F116" s="84">
        <v>16.2</v>
      </c>
      <c r="G116" s="84">
        <v>16.3</v>
      </c>
      <c r="H116" s="98"/>
      <c r="I116" s="98"/>
      <c r="J116" s="98"/>
      <c r="K116" s="105"/>
      <c r="L116" s="106"/>
      <c r="M116" s="106"/>
      <c r="N116" s="64"/>
      <c r="O116" s="64"/>
      <c r="P116" s="14"/>
      <c r="Q116" s="30">
        <f t="shared" si="1"/>
        <v>3</v>
      </c>
    </row>
    <row r="117" spans="1:17" ht="15">
      <c r="A117" s="25">
        <v>249</v>
      </c>
      <c r="B117" s="91"/>
      <c r="C117" s="92"/>
      <c r="D117" s="92"/>
      <c r="E117" s="84"/>
      <c r="F117" s="84"/>
      <c r="G117" s="84"/>
      <c r="H117" s="98"/>
      <c r="I117" s="98"/>
      <c r="J117" s="98"/>
      <c r="K117" s="105"/>
      <c r="L117" s="106"/>
      <c r="M117" s="106"/>
      <c r="N117" s="64">
        <v>16.6</v>
      </c>
      <c r="O117" s="64">
        <v>16.6</v>
      </c>
      <c r="P117" s="14">
        <v>16.8</v>
      </c>
      <c r="Q117" s="30">
        <f t="shared" si="1"/>
        <v>3</v>
      </c>
    </row>
    <row r="118" spans="1:17" ht="15">
      <c r="A118" s="26">
        <v>326</v>
      </c>
      <c r="B118" s="91">
        <v>16.2</v>
      </c>
      <c r="C118" s="92">
        <v>16</v>
      </c>
      <c r="D118" s="92">
        <v>17</v>
      </c>
      <c r="E118" s="84"/>
      <c r="F118" s="84"/>
      <c r="G118" s="84"/>
      <c r="H118" s="98"/>
      <c r="I118" s="98"/>
      <c r="J118" s="98"/>
      <c r="K118" s="105"/>
      <c r="L118" s="106"/>
      <c r="M118" s="106"/>
      <c r="N118" s="64"/>
      <c r="O118" s="64"/>
      <c r="P118" s="14"/>
      <c r="Q118" s="30">
        <f t="shared" si="1"/>
        <v>3</v>
      </c>
    </row>
    <row r="119" spans="1:17" ht="15">
      <c r="A119" s="25">
        <v>25</v>
      </c>
      <c r="B119" s="91"/>
      <c r="C119" s="92"/>
      <c r="D119" s="92"/>
      <c r="E119" s="84"/>
      <c r="F119" s="84"/>
      <c r="G119" s="84"/>
      <c r="H119" s="98">
        <v>18.1</v>
      </c>
      <c r="I119" s="98">
        <v>18.3</v>
      </c>
      <c r="J119" s="98">
        <v>17.7</v>
      </c>
      <c r="K119" s="105"/>
      <c r="L119" s="106"/>
      <c r="M119" s="106"/>
      <c r="N119" s="64"/>
      <c r="O119" s="64"/>
      <c r="P119" s="14"/>
      <c r="Q119" s="30">
        <f t="shared" si="1"/>
        <v>3</v>
      </c>
    </row>
    <row r="120" spans="1:17" ht="15">
      <c r="A120" s="26">
        <v>156</v>
      </c>
      <c r="B120" s="91">
        <v>17.8</v>
      </c>
      <c r="C120" s="92">
        <v>17.9</v>
      </c>
      <c r="D120" s="92">
        <v>18.4</v>
      </c>
      <c r="E120" s="84"/>
      <c r="F120" s="84"/>
      <c r="G120" s="84"/>
      <c r="H120" s="98"/>
      <c r="I120" s="98"/>
      <c r="J120" s="98"/>
      <c r="K120" s="105"/>
      <c r="L120" s="106"/>
      <c r="M120" s="106"/>
      <c r="N120" s="64"/>
      <c r="O120" s="64"/>
      <c r="P120" s="14"/>
      <c r="Q120" s="30">
        <f t="shared" si="1"/>
        <v>3</v>
      </c>
    </row>
    <row r="121" spans="1:17" ht="15">
      <c r="A121" s="25">
        <v>46</v>
      </c>
      <c r="B121" s="91"/>
      <c r="C121" s="92"/>
      <c r="D121" s="92"/>
      <c r="E121" s="84"/>
      <c r="F121" s="84"/>
      <c r="G121" s="84"/>
      <c r="H121" s="98"/>
      <c r="I121" s="98"/>
      <c r="J121" s="98"/>
      <c r="K121" s="105">
        <v>16</v>
      </c>
      <c r="L121" s="106">
        <v>16.6</v>
      </c>
      <c r="M121" s="106">
        <v>16</v>
      </c>
      <c r="N121" s="64"/>
      <c r="O121" s="64"/>
      <c r="P121" s="14"/>
      <c r="Q121" s="30">
        <f t="shared" si="1"/>
        <v>3</v>
      </c>
    </row>
    <row r="122" spans="1:17" ht="15">
      <c r="A122" s="26">
        <v>125</v>
      </c>
      <c r="B122" s="91"/>
      <c r="C122" s="92"/>
      <c r="D122" s="92"/>
      <c r="E122" s="84"/>
      <c r="F122" s="84"/>
      <c r="G122" s="84"/>
      <c r="H122" s="98"/>
      <c r="I122" s="98"/>
      <c r="J122" s="98"/>
      <c r="K122" s="105"/>
      <c r="L122" s="106"/>
      <c r="M122" s="106"/>
      <c r="N122" s="64">
        <v>18.5</v>
      </c>
      <c r="O122" s="64">
        <v>17.9</v>
      </c>
      <c r="P122" s="14">
        <v>18</v>
      </c>
      <c r="Q122" s="30">
        <f t="shared" si="1"/>
        <v>3</v>
      </c>
    </row>
    <row r="123" spans="1:17" ht="15">
      <c r="A123" s="25">
        <v>113</v>
      </c>
      <c r="B123" s="91"/>
      <c r="C123" s="92"/>
      <c r="D123" s="92"/>
      <c r="E123" s="84">
        <v>16</v>
      </c>
      <c r="F123" s="84">
        <v>16</v>
      </c>
      <c r="G123" s="84">
        <v>16.1</v>
      </c>
      <c r="H123" s="98"/>
      <c r="I123" s="98"/>
      <c r="J123" s="98"/>
      <c r="K123" s="105"/>
      <c r="L123" s="106"/>
      <c r="M123" s="106"/>
      <c r="N123" s="64"/>
      <c r="O123" s="64"/>
      <c r="P123" s="14"/>
      <c r="Q123" s="30">
        <f t="shared" si="1"/>
        <v>3</v>
      </c>
    </row>
    <row r="124" spans="1:17" ht="15">
      <c r="A124" s="26">
        <v>82</v>
      </c>
      <c r="B124" s="91"/>
      <c r="C124" s="92"/>
      <c r="D124" s="92"/>
      <c r="E124" s="84">
        <v>15.5</v>
      </c>
      <c r="F124" s="84">
        <v>15</v>
      </c>
      <c r="G124" s="84">
        <v>15.9</v>
      </c>
      <c r="H124" s="119"/>
      <c r="I124" s="119"/>
      <c r="J124" s="98"/>
      <c r="K124" s="105"/>
      <c r="L124" s="106"/>
      <c r="M124" s="106"/>
      <c r="N124" s="64"/>
      <c r="O124" s="64"/>
      <c r="P124" s="14"/>
      <c r="Q124" s="30">
        <f t="shared" si="1"/>
        <v>3</v>
      </c>
    </row>
    <row r="125" spans="1:17" ht="15">
      <c r="A125" s="25">
        <v>266</v>
      </c>
      <c r="B125" s="91"/>
      <c r="C125" s="92"/>
      <c r="D125" s="92"/>
      <c r="E125" s="84"/>
      <c r="F125" s="84"/>
      <c r="G125" s="84"/>
      <c r="H125" s="119">
        <v>17.2</v>
      </c>
      <c r="I125" s="119">
        <v>17.6</v>
      </c>
      <c r="J125" s="98">
        <v>18.2</v>
      </c>
      <c r="K125" s="105"/>
      <c r="L125" s="106"/>
      <c r="M125" s="106"/>
      <c r="N125" s="64"/>
      <c r="O125" s="64"/>
      <c r="P125" s="14"/>
      <c r="Q125" s="30">
        <f t="shared" si="1"/>
        <v>3</v>
      </c>
    </row>
    <row r="126" spans="1:17" ht="15">
      <c r="A126" s="26">
        <v>300</v>
      </c>
      <c r="B126" s="91"/>
      <c r="C126" s="92"/>
      <c r="D126" s="92"/>
      <c r="E126" s="84"/>
      <c r="F126" s="84"/>
      <c r="G126" s="84"/>
      <c r="H126" s="119"/>
      <c r="I126" s="119"/>
      <c r="J126" s="98"/>
      <c r="K126" s="105"/>
      <c r="L126" s="106"/>
      <c r="M126" s="106"/>
      <c r="N126" s="64">
        <v>9</v>
      </c>
      <c r="O126" s="64">
        <v>11.5</v>
      </c>
      <c r="P126" s="14">
        <v>10</v>
      </c>
      <c r="Q126" s="30">
        <f t="shared" si="1"/>
        <v>3</v>
      </c>
    </row>
    <row r="127" spans="1:17" s="118" customFormat="1" ht="15">
      <c r="A127" s="25">
        <v>131</v>
      </c>
      <c r="B127" s="110"/>
      <c r="C127" s="111"/>
      <c r="D127" s="111"/>
      <c r="E127" s="112"/>
      <c r="F127" s="112"/>
      <c r="G127" s="112"/>
      <c r="H127" s="119">
        <v>16.5</v>
      </c>
      <c r="I127" s="119">
        <v>16.4</v>
      </c>
      <c r="J127" s="119">
        <v>16.8</v>
      </c>
      <c r="K127" s="113"/>
      <c r="L127" s="114"/>
      <c r="M127" s="114"/>
      <c r="N127" s="115"/>
      <c r="O127" s="115"/>
      <c r="P127" s="116"/>
      <c r="Q127" s="117">
        <f t="shared" si="1"/>
        <v>3</v>
      </c>
    </row>
    <row r="128" spans="1:17" ht="15">
      <c r="A128" s="26">
        <v>296</v>
      </c>
      <c r="B128" s="91"/>
      <c r="C128" s="92"/>
      <c r="D128" s="92"/>
      <c r="E128" s="84"/>
      <c r="F128" s="84"/>
      <c r="G128" s="84"/>
      <c r="H128" s="98"/>
      <c r="I128" s="98"/>
      <c r="J128" s="98"/>
      <c r="K128" s="105"/>
      <c r="L128" s="106"/>
      <c r="M128" s="106"/>
      <c r="N128" s="64">
        <v>16.6</v>
      </c>
      <c r="O128" s="64">
        <v>16.8</v>
      </c>
      <c r="P128" s="14">
        <v>17.4</v>
      </c>
      <c r="Q128" s="30">
        <f t="shared" si="1"/>
        <v>3</v>
      </c>
    </row>
    <row r="129" spans="1:17" ht="15">
      <c r="A129" s="25">
        <v>328</v>
      </c>
      <c r="B129" s="91"/>
      <c r="C129" s="92"/>
      <c r="D129" s="92"/>
      <c r="E129" s="84"/>
      <c r="F129" s="84"/>
      <c r="G129" s="84"/>
      <c r="H129" s="98">
        <v>17</v>
      </c>
      <c r="I129" s="98">
        <v>16.5</v>
      </c>
      <c r="J129" s="98">
        <v>16.5</v>
      </c>
      <c r="K129" s="105"/>
      <c r="L129" s="106"/>
      <c r="M129" s="106"/>
      <c r="N129" s="64"/>
      <c r="O129" s="64"/>
      <c r="P129" s="14"/>
      <c r="Q129" s="30">
        <f t="shared" si="1"/>
        <v>3</v>
      </c>
    </row>
    <row r="130" spans="1:17" ht="15">
      <c r="A130" s="26">
        <v>94</v>
      </c>
      <c r="B130" s="91"/>
      <c r="C130" s="92"/>
      <c r="D130" s="92"/>
      <c r="E130" s="84"/>
      <c r="F130" s="84"/>
      <c r="G130" s="84"/>
      <c r="H130" s="98"/>
      <c r="I130" s="98"/>
      <c r="J130" s="98"/>
      <c r="K130" s="105">
        <v>17.8</v>
      </c>
      <c r="L130" s="106">
        <v>17.9</v>
      </c>
      <c r="M130" s="106">
        <v>17.9</v>
      </c>
      <c r="N130" s="64"/>
      <c r="O130" s="64"/>
      <c r="P130" s="14"/>
      <c r="Q130" s="30">
        <f t="shared" si="1"/>
        <v>3</v>
      </c>
    </row>
    <row r="131" spans="1:17" ht="15">
      <c r="A131" s="25">
        <v>289</v>
      </c>
      <c r="B131" s="91"/>
      <c r="C131" s="92"/>
      <c r="D131" s="92"/>
      <c r="E131" s="84"/>
      <c r="F131" s="84"/>
      <c r="G131" s="84"/>
      <c r="H131" s="98"/>
      <c r="I131" s="98"/>
      <c r="J131" s="98"/>
      <c r="K131" s="105">
        <v>17.6</v>
      </c>
      <c r="L131" s="106">
        <v>17</v>
      </c>
      <c r="M131" s="106">
        <v>17.6</v>
      </c>
      <c r="N131" s="64"/>
      <c r="O131" s="64"/>
      <c r="P131" s="14"/>
      <c r="Q131" s="30">
        <f aca="true" t="shared" si="2" ref="Q131:Q194">COUNT(B131:P131)</f>
        <v>3</v>
      </c>
    </row>
    <row r="132" spans="1:17" ht="15">
      <c r="A132" s="26">
        <v>165</v>
      </c>
      <c r="B132" s="91">
        <v>18.8</v>
      </c>
      <c r="C132" s="92">
        <v>18.8</v>
      </c>
      <c r="D132" s="92">
        <v>18.6</v>
      </c>
      <c r="E132" s="84"/>
      <c r="F132" s="84"/>
      <c r="G132" s="84"/>
      <c r="H132" s="98"/>
      <c r="I132" s="98"/>
      <c r="J132" s="98"/>
      <c r="K132" s="105"/>
      <c r="L132" s="106"/>
      <c r="M132" s="106"/>
      <c r="N132" s="64"/>
      <c r="O132" s="64"/>
      <c r="P132" s="14"/>
      <c r="Q132" s="30">
        <f t="shared" si="2"/>
        <v>3</v>
      </c>
    </row>
    <row r="133" spans="1:17" ht="15">
      <c r="A133" s="25">
        <v>5</v>
      </c>
      <c r="B133" s="91"/>
      <c r="C133" s="92"/>
      <c r="D133" s="92"/>
      <c r="E133" s="84"/>
      <c r="F133" s="84"/>
      <c r="G133" s="84"/>
      <c r="H133" s="98"/>
      <c r="I133" s="98"/>
      <c r="J133" s="98"/>
      <c r="K133" s="105"/>
      <c r="L133" s="106"/>
      <c r="M133" s="106"/>
      <c r="N133" s="64">
        <v>16.4</v>
      </c>
      <c r="O133" s="64">
        <v>15</v>
      </c>
      <c r="P133" s="14">
        <v>14</v>
      </c>
      <c r="Q133" s="30">
        <f t="shared" si="2"/>
        <v>3</v>
      </c>
    </row>
    <row r="134" spans="1:17" ht="15">
      <c r="A134" s="26">
        <v>286</v>
      </c>
      <c r="B134" s="91"/>
      <c r="C134" s="92"/>
      <c r="D134" s="92"/>
      <c r="E134" s="84"/>
      <c r="F134" s="84"/>
      <c r="G134" s="84"/>
      <c r="H134" s="98">
        <v>16.3</v>
      </c>
      <c r="I134" s="98">
        <v>16</v>
      </c>
      <c r="J134" s="98">
        <v>16</v>
      </c>
      <c r="K134" s="105"/>
      <c r="L134" s="106"/>
      <c r="M134" s="106"/>
      <c r="N134" s="64"/>
      <c r="O134" s="64"/>
      <c r="P134" s="14"/>
      <c r="Q134" s="30">
        <f t="shared" si="2"/>
        <v>3</v>
      </c>
    </row>
    <row r="135" spans="1:17" ht="15">
      <c r="A135" s="25">
        <v>298</v>
      </c>
      <c r="B135" s="91"/>
      <c r="C135" s="92"/>
      <c r="D135" s="92"/>
      <c r="E135" s="84">
        <v>18.5</v>
      </c>
      <c r="F135" s="84">
        <v>18.8</v>
      </c>
      <c r="G135" s="84">
        <v>18.8</v>
      </c>
      <c r="H135" s="98"/>
      <c r="I135" s="98"/>
      <c r="J135" s="98"/>
      <c r="K135" s="105"/>
      <c r="L135" s="106"/>
      <c r="M135" s="106"/>
      <c r="N135" s="64"/>
      <c r="O135" s="64"/>
      <c r="P135" s="14"/>
      <c r="Q135" s="30">
        <f t="shared" si="2"/>
        <v>3</v>
      </c>
    </row>
    <row r="136" spans="1:17" ht="15">
      <c r="A136" s="26">
        <v>304</v>
      </c>
      <c r="B136" s="91"/>
      <c r="C136" s="92"/>
      <c r="D136" s="92"/>
      <c r="E136" s="84">
        <v>18.3</v>
      </c>
      <c r="F136" s="84">
        <v>18.3</v>
      </c>
      <c r="G136" s="84">
        <v>17.4</v>
      </c>
      <c r="H136" s="98"/>
      <c r="I136" s="98"/>
      <c r="J136" s="98"/>
      <c r="K136" s="105"/>
      <c r="L136" s="106"/>
      <c r="M136" s="106"/>
      <c r="N136" s="64"/>
      <c r="O136" s="64"/>
      <c r="P136" s="14"/>
      <c r="Q136" s="30">
        <f t="shared" si="2"/>
        <v>3</v>
      </c>
    </row>
    <row r="137" spans="1:17" ht="15">
      <c r="A137" s="25">
        <v>287</v>
      </c>
      <c r="B137" s="91"/>
      <c r="C137" s="92"/>
      <c r="D137" s="92"/>
      <c r="E137" s="84"/>
      <c r="F137" s="84"/>
      <c r="G137" s="84"/>
      <c r="H137" s="98">
        <v>17.4</v>
      </c>
      <c r="I137" s="98">
        <v>18</v>
      </c>
      <c r="J137" s="98">
        <v>17.8</v>
      </c>
      <c r="K137" s="105"/>
      <c r="L137" s="106"/>
      <c r="M137" s="106"/>
      <c r="N137" s="64"/>
      <c r="O137" s="64"/>
      <c r="P137" s="14"/>
      <c r="Q137" s="30">
        <f t="shared" si="2"/>
        <v>3</v>
      </c>
    </row>
    <row r="138" spans="1:17" ht="15">
      <c r="A138" s="26">
        <v>33</v>
      </c>
      <c r="B138" s="91"/>
      <c r="C138" s="92"/>
      <c r="D138" s="92"/>
      <c r="E138" s="84"/>
      <c r="F138" s="84"/>
      <c r="G138" s="84"/>
      <c r="H138" s="98"/>
      <c r="I138" s="98"/>
      <c r="J138" s="98"/>
      <c r="K138" s="105">
        <v>16</v>
      </c>
      <c r="L138" s="106">
        <v>16.7</v>
      </c>
      <c r="M138" s="106">
        <v>16.2</v>
      </c>
      <c r="N138" s="64"/>
      <c r="O138" s="64"/>
      <c r="P138" s="14"/>
      <c r="Q138" s="30">
        <f t="shared" si="2"/>
        <v>3</v>
      </c>
    </row>
    <row r="139" spans="1:17" ht="15">
      <c r="A139" s="25">
        <v>68</v>
      </c>
      <c r="B139" s="91"/>
      <c r="C139" s="92"/>
      <c r="D139" s="92"/>
      <c r="E139" s="84"/>
      <c r="F139" s="84"/>
      <c r="G139" s="84"/>
      <c r="H139" s="98"/>
      <c r="I139" s="98"/>
      <c r="J139" s="98"/>
      <c r="K139" s="105"/>
      <c r="L139" s="106"/>
      <c r="M139" s="106"/>
      <c r="N139" s="64">
        <v>16.4</v>
      </c>
      <c r="O139" s="64">
        <v>15</v>
      </c>
      <c r="P139" s="14">
        <v>15</v>
      </c>
      <c r="Q139" s="30">
        <f t="shared" si="2"/>
        <v>3</v>
      </c>
    </row>
    <row r="140" spans="1:17" ht="15">
      <c r="A140" s="26">
        <v>51</v>
      </c>
      <c r="B140" s="91"/>
      <c r="C140" s="92"/>
      <c r="D140" s="92"/>
      <c r="E140" s="84"/>
      <c r="F140" s="84"/>
      <c r="G140" s="84"/>
      <c r="H140" s="98"/>
      <c r="I140" s="98"/>
      <c r="J140" s="98"/>
      <c r="K140" s="105">
        <v>14</v>
      </c>
      <c r="L140" s="106">
        <v>16</v>
      </c>
      <c r="M140" s="106">
        <v>15</v>
      </c>
      <c r="N140" s="64"/>
      <c r="O140" s="64"/>
      <c r="P140" s="14"/>
      <c r="Q140" s="30">
        <f t="shared" si="2"/>
        <v>3</v>
      </c>
    </row>
    <row r="141" spans="1:17" ht="15">
      <c r="A141" s="25">
        <v>288</v>
      </c>
      <c r="B141" s="91"/>
      <c r="C141" s="92"/>
      <c r="D141" s="92"/>
      <c r="E141" s="84"/>
      <c r="F141" s="84"/>
      <c r="G141" s="84"/>
      <c r="H141" s="98"/>
      <c r="I141" s="98"/>
      <c r="J141" s="98"/>
      <c r="K141" s="105"/>
      <c r="L141" s="106"/>
      <c r="M141" s="106"/>
      <c r="N141" s="64">
        <v>16.4</v>
      </c>
      <c r="O141" s="64">
        <v>16</v>
      </c>
      <c r="P141" s="14">
        <v>15</v>
      </c>
      <c r="Q141" s="30">
        <f t="shared" si="2"/>
        <v>3</v>
      </c>
    </row>
    <row r="142" spans="1:17" ht="15">
      <c r="A142" s="26">
        <v>101</v>
      </c>
      <c r="B142" s="91"/>
      <c r="C142" s="92"/>
      <c r="D142" s="92"/>
      <c r="E142" s="84"/>
      <c r="F142" s="84"/>
      <c r="G142" s="84"/>
      <c r="H142" s="98">
        <v>16.5</v>
      </c>
      <c r="I142" s="98">
        <v>16.8</v>
      </c>
      <c r="J142" s="98">
        <v>16.4</v>
      </c>
      <c r="K142" s="105"/>
      <c r="L142" s="106"/>
      <c r="M142" s="106"/>
      <c r="N142" s="64"/>
      <c r="O142" s="64"/>
      <c r="P142" s="14"/>
      <c r="Q142" s="30">
        <f t="shared" si="2"/>
        <v>3</v>
      </c>
    </row>
    <row r="143" spans="1:17" ht="15">
      <c r="A143" s="25">
        <v>198</v>
      </c>
      <c r="B143" s="91"/>
      <c r="C143" s="92"/>
      <c r="D143" s="92"/>
      <c r="E143" s="84"/>
      <c r="F143" s="84"/>
      <c r="G143" s="84"/>
      <c r="H143" s="98"/>
      <c r="I143" s="98"/>
      <c r="J143" s="98"/>
      <c r="K143" s="105"/>
      <c r="L143" s="106"/>
      <c r="M143" s="106"/>
      <c r="N143" s="64">
        <v>18.1</v>
      </c>
      <c r="O143" s="64">
        <v>18</v>
      </c>
      <c r="P143" s="14">
        <v>17.7</v>
      </c>
      <c r="Q143" s="30">
        <f t="shared" si="2"/>
        <v>3</v>
      </c>
    </row>
    <row r="144" spans="1:17" ht="15">
      <c r="A144" s="26">
        <v>316</v>
      </c>
      <c r="B144" s="91"/>
      <c r="C144" s="92"/>
      <c r="D144" s="92"/>
      <c r="E144" s="84"/>
      <c r="F144" s="84"/>
      <c r="G144" s="84"/>
      <c r="H144" s="98">
        <v>16.9</v>
      </c>
      <c r="I144" s="98">
        <v>16</v>
      </c>
      <c r="J144" s="98">
        <v>14.3</v>
      </c>
      <c r="K144" s="105"/>
      <c r="L144" s="106"/>
      <c r="M144" s="106"/>
      <c r="N144" s="64"/>
      <c r="O144" s="64"/>
      <c r="P144" s="14"/>
      <c r="Q144" s="30">
        <f t="shared" si="2"/>
        <v>3</v>
      </c>
    </row>
    <row r="145" spans="1:17" ht="15">
      <c r="A145" s="25">
        <v>138</v>
      </c>
      <c r="B145" s="91">
        <v>15.6</v>
      </c>
      <c r="C145" s="92">
        <v>16.1</v>
      </c>
      <c r="D145" s="92">
        <v>15.6</v>
      </c>
      <c r="E145" s="84"/>
      <c r="F145" s="84"/>
      <c r="G145" s="84"/>
      <c r="H145" s="98"/>
      <c r="I145" s="98"/>
      <c r="J145" s="98"/>
      <c r="K145" s="105"/>
      <c r="L145" s="106"/>
      <c r="M145" s="106"/>
      <c r="N145" s="64"/>
      <c r="O145" s="64"/>
      <c r="P145" s="14"/>
      <c r="Q145" s="30">
        <f t="shared" si="2"/>
        <v>3</v>
      </c>
    </row>
    <row r="146" spans="1:17" ht="15">
      <c r="A146" s="26">
        <v>96</v>
      </c>
      <c r="B146" s="91">
        <v>16.1</v>
      </c>
      <c r="C146" s="92">
        <v>16.6</v>
      </c>
      <c r="D146" s="92">
        <v>17</v>
      </c>
      <c r="E146" s="84"/>
      <c r="F146" s="84"/>
      <c r="G146" s="84"/>
      <c r="H146" s="98"/>
      <c r="I146" s="98"/>
      <c r="J146" s="98"/>
      <c r="K146" s="105"/>
      <c r="L146" s="106"/>
      <c r="M146" s="106"/>
      <c r="N146" s="64"/>
      <c r="O146" s="64"/>
      <c r="P146" s="14"/>
      <c r="Q146" s="30">
        <f t="shared" si="2"/>
        <v>3</v>
      </c>
    </row>
    <row r="147" spans="1:17" ht="15">
      <c r="A147" s="25">
        <v>35</v>
      </c>
      <c r="B147" s="91"/>
      <c r="C147" s="92"/>
      <c r="D147" s="92"/>
      <c r="E147" s="84"/>
      <c r="F147" s="84"/>
      <c r="G147" s="84"/>
      <c r="H147" s="98"/>
      <c r="I147" s="98"/>
      <c r="J147" s="98"/>
      <c r="K147" s="105">
        <v>10</v>
      </c>
      <c r="L147" s="106">
        <v>14</v>
      </c>
      <c r="M147" s="106">
        <v>14</v>
      </c>
      <c r="N147" s="64"/>
      <c r="O147" s="64"/>
      <c r="P147" s="14"/>
      <c r="Q147" s="30">
        <f t="shared" si="2"/>
        <v>3</v>
      </c>
    </row>
    <row r="148" spans="1:17" ht="15">
      <c r="A148" s="26">
        <v>224</v>
      </c>
      <c r="B148" s="91"/>
      <c r="C148" s="92"/>
      <c r="D148" s="92"/>
      <c r="E148" s="84"/>
      <c r="F148" s="84"/>
      <c r="G148" s="84"/>
      <c r="H148" s="98"/>
      <c r="I148" s="98"/>
      <c r="J148" s="98"/>
      <c r="K148" s="105">
        <v>17</v>
      </c>
      <c r="L148" s="106">
        <v>17.8</v>
      </c>
      <c r="M148" s="106">
        <v>16.7</v>
      </c>
      <c r="N148" s="64"/>
      <c r="O148" s="64"/>
      <c r="P148" s="14"/>
      <c r="Q148" s="30">
        <f t="shared" si="2"/>
        <v>3</v>
      </c>
    </row>
    <row r="149" spans="1:17" ht="15">
      <c r="A149" s="25">
        <v>146</v>
      </c>
      <c r="B149" s="91"/>
      <c r="C149" s="92"/>
      <c r="D149" s="92"/>
      <c r="E149" s="84"/>
      <c r="F149" s="84"/>
      <c r="G149" s="84"/>
      <c r="H149" s="98">
        <v>15.5</v>
      </c>
      <c r="I149" s="98">
        <v>16.3</v>
      </c>
      <c r="J149" s="98">
        <v>16</v>
      </c>
      <c r="K149" s="105"/>
      <c r="L149" s="106"/>
      <c r="M149" s="106"/>
      <c r="N149" s="64"/>
      <c r="O149" s="64"/>
      <c r="P149" s="14"/>
      <c r="Q149" s="30">
        <f t="shared" si="2"/>
        <v>3</v>
      </c>
    </row>
    <row r="150" spans="1:17" ht="15">
      <c r="A150" s="26">
        <v>257</v>
      </c>
      <c r="B150" s="91"/>
      <c r="C150" s="92"/>
      <c r="D150" s="92"/>
      <c r="E150" s="84"/>
      <c r="F150" s="84"/>
      <c r="G150" s="84"/>
      <c r="H150" s="98"/>
      <c r="I150" s="98"/>
      <c r="J150" s="98"/>
      <c r="K150" s="105"/>
      <c r="L150" s="106"/>
      <c r="M150" s="106"/>
      <c r="N150" s="64">
        <v>16.4</v>
      </c>
      <c r="O150" s="64">
        <v>14</v>
      </c>
      <c r="P150" s="14">
        <v>14</v>
      </c>
      <c r="Q150" s="30">
        <f t="shared" si="2"/>
        <v>3</v>
      </c>
    </row>
    <row r="151" spans="1:17" ht="15">
      <c r="A151" s="25">
        <v>107</v>
      </c>
      <c r="B151" s="91">
        <v>16</v>
      </c>
      <c r="C151" s="92">
        <v>16.1</v>
      </c>
      <c r="D151" s="92">
        <v>17.2</v>
      </c>
      <c r="E151" s="84"/>
      <c r="F151" s="84"/>
      <c r="G151" s="84"/>
      <c r="H151" s="98"/>
      <c r="I151" s="98"/>
      <c r="J151" s="98"/>
      <c r="K151" s="105"/>
      <c r="L151" s="106"/>
      <c r="M151" s="106"/>
      <c r="N151" s="64"/>
      <c r="O151" s="64"/>
      <c r="P151" s="14"/>
      <c r="Q151" s="30">
        <f t="shared" si="2"/>
        <v>3</v>
      </c>
    </row>
    <row r="152" spans="1:17" ht="15">
      <c r="A152" s="26">
        <v>86</v>
      </c>
      <c r="B152" s="91">
        <v>17.9</v>
      </c>
      <c r="C152" s="92">
        <v>18.6</v>
      </c>
      <c r="D152" s="92">
        <v>18.6</v>
      </c>
      <c r="E152" s="84"/>
      <c r="F152" s="84"/>
      <c r="G152" s="84"/>
      <c r="H152" s="98"/>
      <c r="I152" s="98"/>
      <c r="J152" s="98"/>
      <c r="K152" s="105"/>
      <c r="L152" s="106"/>
      <c r="M152" s="106"/>
      <c r="N152" s="64"/>
      <c r="O152" s="64"/>
      <c r="P152" s="14"/>
      <c r="Q152" s="30">
        <f t="shared" si="2"/>
        <v>3</v>
      </c>
    </row>
    <row r="153" spans="1:17" ht="15">
      <c r="A153" s="25">
        <v>270</v>
      </c>
      <c r="B153" s="91">
        <v>16.8</v>
      </c>
      <c r="C153" s="92">
        <v>16.6</v>
      </c>
      <c r="D153" s="92">
        <v>17.6</v>
      </c>
      <c r="E153" s="84"/>
      <c r="F153" s="84"/>
      <c r="G153" s="84"/>
      <c r="H153" s="98"/>
      <c r="I153" s="98"/>
      <c r="J153" s="98"/>
      <c r="K153" s="105"/>
      <c r="L153" s="106"/>
      <c r="M153" s="106"/>
      <c r="N153" s="64"/>
      <c r="O153" s="64"/>
      <c r="P153" s="14"/>
      <c r="Q153" s="30">
        <f t="shared" si="2"/>
        <v>3</v>
      </c>
    </row>
    <row r="154" spans="1:17" ht="15">
      <c r="A154" s="26">
        <v>342</v>
      </c>
      <c r="B154" s="91"/>
      <c r="C154" s="92"/>
      <c r="D154" s="92"/>
      <c r="E154" s="84"/>
      <c r="F154" s="84"/>
      <c r="G154" s="84"/>
      <c r="H154" s="98">
        <v>17.3</v>
      </c>
      <c r="I154" s="98">
        <v>17.6</v>
      </c>
      <c r="J154" s="98">
        <v>17.9</v>
      </c>
      <c r="K154" s="105"/>
      <c r="L154" s="106"/>
      <c r="M154" s="106"/>
      <c r="N154" s="64"/>
      <c r="O154" s="64"/>
      <c r="P154" s="14"/>
      <c r="Q154" s="30">
        <f t="shared" si="2"/>
        <v>3</v>
      </c>
    </row>
    <row r="155" spans="1:17" ht="15">
      <c r="A155" s="25">
        <v>150</v>
      </c>
      <c r="B155" s="91"/>
      <c r="C155" s="92"/>
      <c r="D155" s="92"/>
      <c r="E155" s="84">
        <v>17.7</v>
      </c>
      <c r="F155" s="84">
        <v>17.9</v>
      </c>
      <c r="G155" s="84">
        <v>17.8</v>
      </c>
      <c r="H155" s="98"/>
      <c r="I155" s="98"/>
      <c r="J155" s="98"/>
      <c r="K155" s="105"/>
      <c r="L155" s="106"/>
      <c r="M155" s="106"/>
      <c r="N155" s="64"/>
      <c r="O155" s="64"/>
      <c r="P155" s="14"/>
      <c r="Q155" s="30">
        <f t="shared" si="2"/>
        <v>3</v>
      </c>
    </row>
    <row r="156" spans="1:17" ht="15">
      <c r="A156" s="26">
        <v>215</v>
      </c>
      <c r="B156" s="91"/>
      <c r="C156" s="92"/>
      <c r="D156" s="92"/>
      <c r="E156" s="84"/>
      <c r="F156" s="84"/>
      <c r="G156" s="84"/>
      <c r="H156" s="98"/>
      <c r="I156" s="98"/>
      <c r="J156" s="98"/>
      <c r="K156" s="105"/>
      <c r="L156" s="106"/>
      <c r="M156" s="106"/>
      <c r="N156" s="64">
        <v>17</v>
      </c>
      <c r="O156" s="64">
        <v>17.3</v>
      </c>
      <c r="P156" s="14">
        <v>17.7</v>
      </c>
      <c r="Q156" s="30">
        <f t="shared" si="2"/>
        <v>3</v>
      </c>
    </row>
    <row r="157" spans="1:17" ht="15">
      <c r="A157" s="25">
        <v>207</v>
      </c>
      <c r="B157" s="91"/>
      <c r="C157" s="92"/>
      <c r="D157" s="92"/>
      <c r="E157" s="84"/>
      <c r="F157" s="84"/>
      <c r="G157" s="84"/>
      <c r="H157" s="98"/>
      <c r="I157" s="98"/>
      <c r="J157" s="98"/>
      <c r="K157" s="105">
        <v>18</v>
      </c>
      <c r="L157" s="106">
        <v>17</v>
      </c>
      <c r="M157" s="106">
        <v>17.7</v>
      </c>
      <c r="N157" s="64"/>
      <c r="O157" s="64"/>
      <c r="P157" s="14"/>
      <c r="Q157" s="30">
        <f t="shared" si="2"/>
        <v>3</v>
      </c>
    </row>
    <row r="158" spans="1:17" ht="15">
      <c r="A158" s="26">
        <v>76</v>
      </c>
      <c r="B158" s="91"/>
      <c r="C158" s="92"/>
      <c r="D158" s="92"/>
      <c r="E158" s="84">
        <v>17.5</v>
      </c>
      <c r="F158" s="84">
        <v>17.7</v>
      </c>
      <c r="G158" s="84">
        <v>17.5</v>
      </c>
      <c r="H158" s="98"/>
      <c r="I158" s="98"/>
      <c r="J158" s="98"/>
      <c r="K158" s="105"/>
      <c r="L158" s="106"/>
      <c r="M158" s="106"/>
      <c r="N158" s="64"/>
      <c r="O158" s="64"/>
      <c r="P158" s="14"/>
      <c r="Q158" s="30">
        <f t="shared" si="2"/>
        <v>3</v>
      </c>
    </row>
    <row r="159" spans="1:17" ht="15">
      <c r="A159" s="25">
        <v>85</v>
      </c>
      <c r="B159" s="91"/>
      <c r="C159" s="92"/>
      <c r="D159" s="92"/>
      <c r="E159" s="84"/>
      <c r="F159" s="84"/>
      <c r="G159" s="84"/>
      <c r="H159" s="98"/>
      <c r="I159" s="98"/>
      <c r="J159" s="98"/>
      <c r="K159" s="105">
        <v>16</v>
      </c>
      <c r="L159" s="106">
        <v>14</v>
      </c>
      <c r="M159" s="106">
        <v>14</v>
      </c>
      <c r="N159" s="64"/>
      <c r="O159" s="64"/>
      <c r="P159" s="14"/>
      <c r="Q159" s="30">
        <f t="shared" si="2"/>
        <v>3</v>
      </c>
    </row>
    <row r="160" spans="1:17" ht="15">
      <c r="A160" s="26">
        <v>343</v>
      </c>
      <c r="B160" s="91"/>
      <c r="C160" s="92"/>
      <c r="D160" s="92"/>
      <c r="E160" s="84"/>
      <c r="F160" s="84"/>
      <c r="G160" s="84"/>
      <c r="H160" s="98">
        <v>15.9</v>
      </c>
      <c r="I160" s="98">
        <v>16</v>
      </c>
      <c r="J160" s="98">
        <v>16.3</v>
      </c>
      <c r="K160" s="105"/>
      <c r="L160" s="106"/>
      <c r="M160" s="106"/>
      <c r="N160" s="64"/>
      <c r="O160" s="64"/>
      <c r="P160" s="14"/>
      <c r="Q160" s="30">
        <f t="shared" si="2"/>
        <v>3</v>
      </c>
    </row>
    <row r="161" spans="1:17" ht="15">
      <c r="A161" s="25">
        <v>110</v>
      </c>
      <c r="B161" s="91">
        <v>16</v>
      </c>
      <c r="C161" s="92">
        <v>16.4</v>
      </c>
      <c r="D161" s="92">
        <v>16.7</v>
      </c>
      <c r="E161" s="84"/>
      <c r="F161" s="84"/>
      <c r="G161" s="84"/>
      <c r="H161" s="98"/>
      <c r="I161" s="98"/>
      <c r="J161" s="98"/>
      <c r="K161" s="105"/>
      <c r="L161" s="106"/>
      <c r="M161" s="106"/>
      <c r="N161" s="64"/>
      <c r="O161" s="64"/>
      <c r="P161" s="14"/>
      <c r="Q161" s="30">
        <f t="shared" si="2"/>
        <v>3</v>
      </c>
    </row>
    <row r="162" spans="1:17" ht="15">
      <c r="A162" s="26">
        <v>233</v>
      </c>
      <c r="B162" s="91"/>
      <c r="C162" s="92"/>
      <c r="D162" s="92"/>
      <c r="E162" s="84"/>
      <c r="F162" s="84"/>
      <c r="G162" s="84"/>
      <c r="H162" s="98"/>
      <c r="I162" s="98"/>
      <c r="J162" s="98"/>
      <c r="K162" s="105"/>
      <c r="L162" s="106"/>
      <c r="M162" s="106"/>
      <c r="N162" s="64">
        <v>18</v>
      </c>
      <c r="O162" s="64">
        <v>17.5</v>
      </c>
      <c r="P162" s="14">
        <v>17.6</v>
      </c>
      <c r="Q162" s="30">
        <f t="shared" si="2"/>
        <v>3</v>
      </c>
    </row>
    <row r="163" spans="1:17" ht="15">
      <c r="A163" s="25">
        <v>84</v>
      </c>
      <c r="B163" s="91"/>
      <c r="C163" s="92"/>
      <c r="D163" s="92"/>
      <c r="E163" s="84">
        <v>16.8</v>
      </c>
      <c r="F163" s="84">
        <v>16.7</v>
      </c>
      <c r="G163" s="84">
        <v>16.3</v>
      </c>
      <c r="H163" s="98"/>
      <c r="I163" s="98"/>
      <c r="J163" s="98"/>
      <c r="K163" s="105"/>
      <c r="L163" s="106"/>
      <c r="M163" s="106"/>
      <c r="N163" s="64"/>
      <c r="O163" s="64"/>
      <c r="P163" s="14"/>
      <c r="Q163" s="30">
        <f t="shared" si="2"/>
        <v>3</v>
      </c>
    </row>
    <row r="164" spans="1:17" ht="15">
      <c r="A164" s="26">
        <v>255</v>
      </c>
      <c r="B164" s="91">
        <v>18</v>
      </c>
      <c r="C164" s="92">
        <v>18.4</v>
      </c>
      <c r="D164" s="92">
        <v>18.4</v>
      </c>
      <c r="E164" s="84"/>
      <c r="F164" s="84"/>
      <c r="G164" s="84"/>
      <c r="H164" s="98"/>
      <c r="I164" s="98"/>
      <c r="J164" s="98"/>
      <c r="K164" s="105"/>
      <c r="L164" s="106"/>
      <c r="M164" s="106"/>
      <c r="N164" s="64"/>
      <c r="O164" s="64"/>
      <c r="P164" s="14"/>
      <c r="Q164" s="30">
        <f t="shared" si="2"/>
        <v>3</v>
      </c>
    </row>
    <row r="165" spans="1:17" ht="15">
      <c r="A165" s="25">
        <v>7</v>
      </c>
      <c r="B165" s="91"/>
      <c r="C165" s="92"/>
      <c r="D165" s="92"/>
      <c r="E165" s="84">
        <v>16</v>
      </c>
      <c r="F165" s="84">
        <v>16</v>
      </c>
      <c r="G165" s="84">
        <v>16.2</v>
      </c>
      <c r="H165" s="98"/>
      <c r="I165" s="98"/>
      <c r="J165" s="98"/>
      <c r="K165" s="105"/>
      <c r="L165" s="106"/>
      <c r="M165" s="106"/>
      <c r="N165" s="64"/>
      <c r="O165" s="64"/>
      <c r="P165" s="14"/>
      <c r="Q165" s="30">
        <f t="shared" si="2"/>
        <v>3</v>
      </c>
    </row>
    <row r="166" spans="1:17" ht="15">
      <c r="A166" s="26">
        <v>237</v>
      </c>
      <c r="B166" s="91">
        <v>16.1</v>
      </c>
      <c r="C166" s="92">
        <v>16.4</v>
      </c>
      <c r="D166" s="92">
        <v>16.2</v>
      </c>
      <c r="E166" s="84"/>
      <c r="F166" s="84"/>
      <c r="G166" s="84"/>
      <c r="H166" s="98"/>
      <c r="I166" s="98"/>
      <c r="J166" s="98"/>
      <c r="K166" s="105"/>
      <c r="L166" s="106"/>
      <c r="M166" s="106"/>
      <c r="N166" s="64"/>
      <c r="O166" s="64"/>
      <c r="P166" s="14"/>
      <c r="Q166" s="30">
        <f t="shared" si="2"/>
        <v>3</v>
      </c>
    </row>
    <row r="167" spans="1:17" ht="15">
      <c r="A167" s="25">
        <v>205</v>
      </c>
      <c r="B167" s="91"/>
      <c r="C167" s="92"/>
      <c r="D167" s="92"/>
      <c r="E167" s="84">
        <v>16.5</v>
      </c>
      <c r="F167" s="84">
        <v>15</v>
      </c>
      <c r="G167" s="84">
        <v>16.1</v>
      </c>
      <c r="H167" s="98"/>
      <c r="I167" s="98"/>
      <c r="J167" s="98"/>
      <c r="K167" s="105"/>
      <c r="L167" s="106"/>
      <c r="M167" s="106"/>
      <c r="N167" s="64"/>
      <c r="O167" s="64"/>
      <c r="P167" s="14"/>
      <c r="Q167" s="30">
        <f t="shared" si="2"/>
        <v>3</v>
      </c>
    </row>
    <row r="168" spans="1:17" ht="15">
      <c r="A168" s="26">
        <v>193</v>
      </c>
      <c r="B168" s="91">
        <v>16.4</v>
      </c>
      <c r="C168" s="92">
        <v>16.2</v>
      </c>
      <c r="D168" s="92">
        <v>16.8</v>
      </c>
      <c r="E168" s="84"/>
      <c r="F168" s="84"/>
      <c r="G168" s="84"/>
      <c r="H168" s="98"/>
      <c r="I168" s="98"/>
      <c r="J168" s="98"/>
      <c r="K168" s="105"/>
      <c r="L168" s="106"/>
      <c r="M168" s="106"/>
      <c r="N168" s="64"/>
      <c r="O168" s="64"/>
      <c r="P168" s="14"/>
      <c r="Q168" s="30">
        <f t="shared" si="2"/>
        <v>3</v>
      </c>
    </row>
    <row r="169" spans="1:17" ht="15">
      <c r="A169" s="25">
        <v>229</v>
      </c>
      <c r="B169" s="91"/>
      <c r="C169" s="92"/>
      <c r="D169" s="92"/>
      <c r="E169" s="84"/>
      <c r="F169" s="84"/>
      <c r="G169" s="84"/>
      <c r="H169" s="98"/>
      <c r="I169" s="98"/>
      <c r="J169" s="98"/>
      <c r="K169" s="105"/>
      <c r="L169" s="106"/>
      <c r="M169" s="106"/>
      <c r="N169" s="64">
        <v>18.7</v>
      </c>
      <c r="O169" s="64">
        <v>18.8</v>
      </c>
      <c r="P169" s="14">
        <v>18.8</v>
      </c>
      <c r="Q169" s="30">
        <f t="shared" si="2"/>
        <v>3</v>
      </c>
    </row>
    <row r="170" spans="1:17" ht="15">
      <c r="A170" s="26">
        <v>204</v>
      </c>
      <c r="B170" s="91"/>
      <c r="C170" s="92"/>
      <c r="D170" s="92"/>
      <c r="E170" s="84">
        <v>16</v>
      </c>
      <c r="F170" s="84">
        <v>15.3</v>
      </c>
      <c r="G170" s="84">
        <v>15.9</v>
      </c>
      <c r="H170" s="98"/>
      <c r="I170" s="98"/>
      <c r="J170" s="98"/>
      <c r="K170" s="105"/>
      <c r="L170" s="106"/>
      <c r="M170" s="106"/>
      <c r="N170" s="64"/>
      <c r="O170" s="64"/>
      <c r="P170" s="14"/>
      <c r="Q170" s="30">
        <f t="shared" si="2"/>
        <v>3</v>
      </c>
    </row>
    <row r="171" spans="1:17" ht="15">
      <c r="A171" s="25">
        <v>211</v>
      </c>
      <c r="B171" s="91"/>
      <c r="C171" s="92"/>
      <c r="D171" s="92"/>
      <c r="E171" s="84"/>
      <c r="F171" s="84"/>
      <c r="G171" s="84"/>
      <c r="H171" s="98"/>
      <c r="I171" s="98"/>
      <c r="J171" s="98"/>
      <c r="K171" s="105"/>
      <c r="L171" s="106"/>
      <c r="M171" s="106"/>
      <c r="N171" s="64">
        <v>17.6</v>
      </c>
      <c r="O171" s="64">
        <v>17.9</v>
      </c>
      <c r="P171" s="14">
        <v>18.1</v>
      </c>
      <c r="Q171" s="30">
        <f t="shared" si="2"/>
        <v>3</v>
      </c>
    </row>
    <row r="172" spans="1:17" ht="15">
      <c r="A172" s="26">
        <v>202</v>
      </c>
      <c r="B172" s="91">
        <v>16.8</v>
      </c>
      <c r="C172" s="92">
        <v>17</v>
      </c>
      <c r="D172" s="92">
        <v>17.4</v>
      </c>
      <c r="E172" s="84"/>
      <c r="F172" s="84"/>
      <c r="G172" s="84"/>
      <c r="H172" s="98"/>
      <c r="I172" s="98"/>
      <c r="J172" s="98"/>
      <c r="K172" s="105"/>
      <c r="L172" s="106"/>
      <c r="M172" s="106"/>
      <c r="N172" s="64"/>
      <c r="O172" s="64"/>
      <c r="P172" s="14"/>
      <c r="Q172" s="30">
        <f t="shared" si="2"/>
        <v>3</v>
      </c>
    </row>
    <row r="173" spans="1:17" ht="15">
      <c r="A173" s="25">
        <v>59</v>
      </c>
      <c r="B173" s="91">
        <v>18.7</v>
      </c>
      <c r="C173" s="92">
        <v>18.8</v>
      </c>
      <c r="D173" s="92">
        <v>18.6</v>
      </c>
      <c r="E173" s="84"/>
      <c r="F173" s="84"/>
      <c r="G173" s="84"/>
      <c r="H173" s="98"/>
      <c r="I173" s="98"/>
      <c r="J173" s="98"/>
      <c r="K173" s="105"/>
      <c r="L173" s="106"/>
      <c r="M173" s="106"/>
      <c r="N173" s="64"/>
      <c r="O173" s="64"/>
      <c r="P173" s="14"/>
      <c r="Q173" s="30">
        <f t="shared" si="2"/>
        <v>3</v>
      </c>
    </row>
    <row r="174" spans="1:17" ht="15">
      <c r="A174" s="26">
        <v>254</v>
      </c>
      <c r="B174" s="91"/>
      <c r="C174" s="92"/>
      <c r="D174" s="92"/>
      <c r="E174" s="84">
        <v>18.2</v>
      </c>
      <c r="F174" s="84">
        <v>18.3</v>
      </c>
      <c r="G174" s="84">
        <v>18.4</v>
      </c>
      <c r="H174" s="98"/>
      <c r="I174" s="98"/>
      <c r="J174" s="98"/>
      <c r="K174" s="105"/>
      <c r="L174" s="106"/>
      <c r="M174" s="106"/>
      <c r="N174" s="64"/>
      <c r="O174" s="64"/>
      <c r="P174" s="14"/>
      <c r="Q174" s="30">
        <f t="shared" si="2"/>
        <v>3</v>
      </c>
    </row>
    <row r="175" spans="1:17" ht="15">
      <c r="A175" s="25">
        <v>331</v>
      </c>
      <c r="B175" s="91">
        <v>17</v>
      </c>
      <c r="C175" s="92">
        <v>17.6</v>
      </c>
      <c r="D175" s="92">
        <v>18</v>
      </c>
      <c r="E175" s="84"/>
      <c r="F175" s="84"/>
      <c r="G175" s="84"/>
      <c r="H175" s="98"/>
      <c r="I175" s="98"/>
      <c r="J175" s="98"/>
      <c r="K175" s="105"/>
      <c r="L175" s="106"/>
      <c r="M175" s="106"/>
      <c r="N175" s="64"/>
      <c r="O175" s="64"/>
      <c r="P175" s="14"/>
      <c r="Q175" s="30">
        <f t="shared" si="2"/>
        <v>3</v>
      </c>
    </row>
    <row r="176" spans="1:17" ht="15">
      <c r="A176" s="26">
        <v>183</v>
      </c>
      <c r="B176" s="91"/>
      <c r="C176" s="92"/>
      <c r="D176" s="92"/>
      <c r="E176" s="84">
        <v>17</v>
      </c>
      <c r="F176" s="84">
        <v>17.5</v>
      </c>
      <c r="G176" s="84">
        <v>17.1</v>
      </c>
      <c r="H176" s="98"/>
      <c r="I176" s="98"/>
      <c r="J176" s="98"/>
      <c r="K176" s="105"/>
      <c r="L176" s="106"/>
      <c r="M176" s="106"/>
      <c r="N176" s="64"/>
      <c r="O176" s="64"/>
      <c r="P176" s="14"/>
      <c r="Q176" s="30">
        <f t="shared" si="2"/>
        <v>3</v>
      </c>
    </row>
    <row r="177" spans="1:17" ht="15">
      <c r="A177" s="25">
        <v>92</v>
      </c>
      <c r="B177" s="91"/>
      <c r="C177" s="92"/>
      <c r="D177" s="92"/>
      <c r="E177" s="84"/>
      <c r="F177" s="84"/>
      <c r="G177" s="84"/>
      <c r="H177" s="98"/>
      <c r="I177" s="98"/>
      <c r="J177" s="98"/>
      <c r="K177" s="105"/>
      <c r="L177" s="106"/>
      <c r="M177" s="106"/>
      <c r="N177" s="64">
        <v>9</v>
      </c>
      <c r="O177" s="64">
        <v>10</v>
      </c>
      <c r="P177" s="14">
        <v>10</v>
      </c>
      <c r="Q177" s="30">
        <f t="shared" si="2"/>
        <v>3</v>
      </c>
    </row>
    <row r="178" spans="1:17" ht="15">
      <c r="A178" s="26">
        <v>187</v>
      </c>
      <c r="B178" s="91"/>
      <c r="C178" s="92"/>
      <c r="D178" s="92"/>
      <c r="E178" s="84"/>
      <c r="F178" s="84"/>
      <c r="G178" s="84"/>
      <c r="H178" s="98"/>
      <c r="I178" s="98"/>
      <c r="J178" s="98"/>
      <c r="K178" s="105">
        <v>16.6</v>
      </c>
      <c r="L178" s="106">
        <v>17</v>
      </c>
      <c r="M178" s="106">
        <v>16.8</v>
      </c>
      <c r="N178" s="64"/>
      <c r="O178" s="64"/>
      <c r="P178" s="14"/>
      <c r="Q178" s="30">
        <f t="shared" si="2"/>
        <v>3</v>
      </c>
    </row>
    <row r="179" spans="1:17" ht="15">
      <c r="A179" s="25">
        <v>139</v>
      </c>
      <c r="B179" s="91"/>
      <c r="C179" s="92"/>
      <c r="D179" s="92"/>
      <c r="E179" s="84"/>
      <c r="F179" s="84"/>
      <c r="G179" s="84"/>
      <c r="H179" s="98"/>
      <c r="I179" s="98"/>
      <c r="J179" s="98"/>
      <c r="K179" s="105">
        <v>18</v>
      </c>
      <c r="L179" s="106">
        <v>17.6</v>
      </c>
      <c r="M179" s="106">
        <v>17.9</v>
      </c>
      <c r="N179" s="64"/>
      <c r="O179" s="64"/>
      <c r="P179" s="14"/>
      <c r="Q179" s="30">
        <f t="shared" si="2"/>
        <v>3</v>
      </c>
    </row>
    <row r="180" spans="1:17" ht="15">
      <c r="A180" s="26">
        <v>163</v>
      </c>
      <c r="B180" s="91">
        <v>17.6</v>
      </c>
      <c r="C180" s="92">
        <v>17.6</v>
      </c>
      <c r="D180" s="92">
        <v>18.4</v>
      </c>
      <c r="E180" s="84"/>
      <c r="F180" s="84"/>
      <c r="G180" s="84"/>
      <c r="H180" s="98"/>
      <c r="I180" s="98"/>
      <c r="J180" s="98"/>
      <c r="K180" s="105"/>
      <c r="L180" s="106"/>
      <c r="M180" s="106"/>
      <c r="N180" s="64"/>
      <c r="O180" s="64"/>
      <c r="P180" s="14"/>
      <c r="Q180" s="30">
        <f t="shared" si="2"/>
        <v>3</v>
      </c>
    </row>
    <row r="181" spans="1:17" ht="15">
      <c r="A181" s="25">
        <v>175</v>
      </c>
      <c r="B181" s="91"/>
      <c r="C181" s="92"/>
      <c r="D181" s="92"/>
      <c r="E181" s="84"/>
      <c r="F181" s="84"/>
      <c r="G181" s="84"/>
      <c r="H181" s="98"/>
      <c r="I181" s="98"/>
      <c r="J181" s="98"/>
      <c r="K181" s="105"/>
      <c r="L181" s="106"/>
      <c r="M181" s="106"/>
      <c r="N181" s="64">
        <v>16.4</v>
      </c>
      <c r="O181" s="64">
        <v>15.5</v>
      </c>
      <c r="P181" s="14">
        <v>16</v>
      </c>
      <c r="Q181" s="30">
        <f t="shared" si="2"/>
        <v>3</v>
      </c>
    </row>
    <row r="182" spans="1:17" ht="15">
      <c r="A182" s="26">
        <v>61</v>
      </c>
      <c r="B182" s="91"/>
      <c r="C182" s="92"/>
      <c r="D182" s="92"/>
      <c r="E182" s="84">
        <v>18.3</v>
      </c>
      <c r="F182" s="84">
        <v>18.4</v>
      </c>
      <c r="G182" s="84">
        <v>18.3</v>
      </c>
      <c r="H182" s="98"/>
      <c r="I182" s="98"/>
      <c r="J182" s="98"/>
      <c r="K182" s="105"/>
      <c r="L182" s="106"/>
      <c r="M182" s="106"/>
      <c r="N182" s="64"/>
      <c r="O182" s="64"/>
      <c r="P182" s="14"/>
      <c r="Q182" s="30">
        <f t="shared" si="2"/>
        <v>3</v>
      </c>
    </row>
    <row r="183" spans="1:17" ht="15">
      <c r="A183" s="25">
        <v>217</v>
      </c>
      <c r="B183" s="91"/>
      <c r="C183" s="92"/>
      <c r="D183" s="92"/>
      <c r="E183" s="84">
        <v>18</v>
      </c>
      <c r="F183" s="84">
        <v>18.2</v>
      </c>
      <c r="G183" s="84">
        <v>17.6</v>
      </c>
      <c r="H183" s="98"/>
      <c r="I183" s="98"/>
      <c r="J183" s="98"/>
      <c r="K183" s="105"/>
      <c r="L183" s="106"/>
      <c r="M183" s="106"/>
      <c r="N183" s="64"/>
      <c r="O183" s="64"/>
      <c r="P183" s="14"/>
      <c r="Q183" s="30">
        <f t="shared" si="2"/>
        <v>3</v>
      </c>
    </row>
    <row r="184" spans="1:17" ht="15">
      <c r="A184" s="26">
        <v>310</v>
      </c>
      <c r="B184" s="91"/>
      <c r="C184" s="92"/>
      <c r="D184" s="92"/>
      <c r="E184" s="84"/>
      <c r="F184" s="84"/>
      <c r="G184" s="84"/>
      <c r="H184" s="98"/>
      <c r="I184" s="98"/>
      <c r="J184" s="98"/>
      <c r="K184" s="105"/>
      <c r="L184" s="106"/>
      <c r="M184" s="106"/>
      <c r="N184" s="64">
        <v>16</v>
      </c>
      <c r="O184" s="64">
        <v>15.5</v>
      </c>
      <c r="P184" s="14">
        <v>16</v>
      </c>
      <c r="Q184" s="30">
        <f t="shared" si="2"/>
        <v>3</v>
      </c>
    </row>
    <row r="185" spans="1:17" ht="15">
      <c r="A185" s="25">
        <v>273</v>
      </c>
      <c r="B185" s="91"/>
      <c r="C185" s="92"/>
      <c r="D185" s="92"/>
      <c r="E185" s="84"/>
      <c r="F185" s="84"/>
      <c r="G185" s="84"/>
      <c r="H185" s="98"/>
      <c r="I185" s="98"/>
      <c r="J185" s="98"/>
      <c r="K185" s="105">
        <v>16</v>
      </c>
      <c r="L185" s="106">
        <v>16</v>
      </c>
      <c r="M185" s="106">
        <v>16</v>
      </c>
      <c r="N185" s="64"/>
      <c r="O185" s="64"/>
      <c r="P185" s="14"/>
      <c r="Q185" s="30">
        <f t="shared" si="2"/>
        <v>3</v>
      </c>
    </row>
    <row r="186" spans="1:17" ht="15">
      <c r="A186" s="26">
        <v>176</v>
      </c>
      <c r="B186" s="91"/>
      <c r="C186" s="92"/>
      <c r="D186" s="92"/>
      <c r="E186" s="84"/>
      <c r="F186" s="84"/>
      <c r="G186" s="84"/>
      <c r="H186" s="98"/>
      <c r="I186" s="98"/>
      <c r="J186" s="98"/>
      <c r="K186" s="105">
        <v>17</v>
      </c>
      <c r="L186" s="106">
        <v>17.7</v>
      </c>
      <c r="M186" s="106">
        <v>17.3</v>
      </c>
      <c r="N186" s="64"/>
      <c r="O186" s="64"/>
      <c r="P186" s="14"/>
      <c r="Q186" s="30">
        <f t="shared" si="2"/>
        <v>3</v>
      </c>
    </row>
    <row r="187" spans="1:17" ht="15">
      <c r="A187" s="25">
        <v>200</v>
      </c>
      <c r="B187" s="91"/>
      <c r="C187" s="92"/>
      <c r="D187" s="92"/>
      <c r="E187" s="84">
        <v>16</v>
      </c>
      <c r="F187" s="84">
        <v>16</v>
      </c>
      <c r="G187" s="84">
        <v>16</v>
      </c>
      <c r="H187" s="98"/>
      <c r="I187" s="98"/>
      <c r="J187" s="98"/>
      <c r="K187" s="105"/>
      <c r="L187" s="106"/>
      <c r="M187" s="106"/>
      <c r="N187" s="64"/>
      <c r="O187" s="64"/>
      <c r="P187" s="14"/>
      <c r="Q187" s="30">
        <f t="shared" si="2"/>
        <v>3</v>
      </c>
    </row>
    <row r="188" spans="1:17" ht="15">
      <c r="A188" s="26">
        <v>13</v>
      </c>
      <c r="B188" s="91"/>
      <c r="C188" s="92"/>
      <c r="D188" s="92"/>
      <c r="E188" s="84"/>
      <c r="F188" s="84"/>
      <c r="G188" s="84"/>
      <c r="H188" s="98"/>
      <c r="I188" s="98"/>
      <c r="J188" s="98"/>
      <c r="K188" s="105"/>
      <c r="L188" s="106"/>
      <c r="M188" s="106"/>
      <c r="N188" s="64">
        <v>16.4</v>
      </c>
      <c r="O188" s="64">
        <v>16.1</v>
      </c>
      <c r="P188" s="14">
        <v>16.4</v>
      </c>
      <c r="Q188" s="30">
        <f t="shared" si="2"/>
        <v>3</v>
      </c>
    </row>
    <row r="189" spans="1:17" ht="15">
      <c r="A189" s="25">
        <v>181</v>
      </c>
      <c r="B189" s="91"/>
      <c r="C189" s="92"/>
      <c r="D189" s="92"/>
      <c r="E189" s="84"/>
      <c r="F189" s="84"/>
      <c r="G189" s="84"/>
      <c r="H189" s="98"/>
      <c r="I189" s="98"/>
      <c r="J189" s="98"/>
      <c r="K189" s="105">
        <v>17.7</v>
      </c>
      <c r="L189" s="106">
        <v>17.6</v>
      </c>
      <c r="M189" s="106">
        <v>17.9</v>
      </c>
      <c r="N189" s="64"/>
      <c r="O189" s="64"/>
      <c r="P189" s="14"/>
      <c r="Q189" s="30">
        <f t="shared" si="2"/>
        <v>3</v>
      </c>
    </row>
    <row r="190" spans="1:17" ht="15">
      <c r="A190" s="26">
        <v>186</v>
      </c>
      <c r="B190" s="91"/>
      <c r="C190" s="92"/>
      <c r="D190" s="92"/>
      <c r="E190" s="84">
        <v>16.9</v>
      </c>
      <c r="F190" s="84">
        <v>16.8</v>
      </c>
      <c r="G190" s="84">
        <v>16.7</v>
      </c>
      <c r="H190" s="98"/>
      <c r="I190" s="98"/>
      <c r="J190" s="98"/>
      <c r="K190" s="105"/>
      <c r="L190" s="106"/>
      <c r="M190" s="106"/>
      <c r="N190" s="64"/>
      <c r="O190" s="64"/>
      <c r="P190" s="14"/>
      <c r="Q190" s="30">
        <f t="shared" si="2"/>
        <v>3</v>
      </c>
    </row>
    <row r="191" spans="1:17" ht="15">
      <c r="A191" s="25">
        <v>173</v>
      </c>
      <c r="B191" s="91"/>
      <c r="C191" s="92"/>
      <c r="D191" s="92"/>
      <c r="E191" s="84">
        <v>16.5</v>
      </c>
      <c r="F191" s="84">
        <v>16.4</v>
      </c>
      <c r="G191" s="84">
        <v>16.4</v>
      </c>
      <c r="H191" s="98"/>
      <c r="I191" s="98"/>
      <c r="J191" s="98"/>
      <c r="K191" s="105"/>
      <c r="L191" s="106"/>
      <c r="M191" s="106"/>
      <c r="N191" s="64"/>
      <c r="O191" s="64"/>
      <c r="P191" s="14"/>
      <c r="Q191" s="30">
        <f t="shared" si="2"/>
        <v>3</v>
      </c>
    </row>
    <row r="192" spans="1:17" ht="15">
      <c r="A192" s="26">
        <v>153</v>
      </c>
      <c r="B192" s="91"/>
      <c r="C192" s="92"/>
      <c r="D192" s="92"/>
      <c r="E192" s="84"/>
      <c r="F192" s="84"/>
      <c r="G192" s="84"/>
      <c r="H192" s="98">
        <v>16.6</v>
      </c>
      <c r="I192" s="98">
        <v>16.2</v>
      </c>
      <c r="J192" s="98">
        <v>16</v>
      </c>
      <c r="K192" s="105"/>
      <c r="L192" s="106"/>
      <c r="M192" s="106"/>
      <c r="N192" s="64"/>
      <c r="O192" s="64"/>
      <c r="P192" s="14"/>
      <c r="Q192" s="30">
        <f t="shared" si="2"/>
        <v>3</v>
      </c>
    </row>
    <row r="193" spans="1:17" ht="15">
      <c r="A193" s="25">
        <v>171</v>
      </c>
      <c r="B193" s="91"/>
      <c r="C193" s="92"/>
      <c r="D193" s="92"/>
      <c r="E193" s="84"/>
      <c r="F193" s="84"/>
      <c r="G193" s="84"/>
      <c r="H193" s="98">
        <v>16.9</v>
      </c>
      <c r="I193" s="98">
        <v>17.6</v>
      </c>
      <c r="J193" s="98">
        <v>16.6</v>
      </c>
      <c r="K193" s="105"/>
      <c r="L193" s="106"/>
      <c r="M193" s="106"/>
      <c r="N193" s="64"/>
      <c r="O193" s="64"/>
      <c r="P193" s="14"/>
      <c r="Q193" s="30">
        <f t="shared" si="2"/>
        <v>3</v>
      </c>
    </row>
    <row r="194" spans="1:17" ht="15">
      <c r="A194" s="26">
        <v>79</v>
      </c>
      <c r="B194" s="91"/>
      <c r="C194" s="92"/>
      <c r="D194" s="92"/>
      <c r="E194" s="84"/>
      <c r="F194" s="84"/>
      <c r="G194" s="84"/>
      <c r="H194" s="98"/>
      <c r="I194" s="98"/>
      <c r="J194" s="98"/>
      <c r="K194" s="105">
        <v>16</v>
      </c>
      <c r="L194" s="106">
        <v>16</v>
      </c>
      <c r="M194" s="106">
        <v>16</v>
      </c>
      <c r="N194" s="64"/>
      <c r="O194" s="64"/>
      <c r="P194" s="14"/>
      <c r="Q194" s="30">
        <f t="shared" si="2"/>
        <v>3</v>
      </c>
    </row>
    <row r="195" spans="1:17" ht="15">
      <c r="A195" s="25">
        <v>93</v>
      </c>
      <c r="B195" s="91"/>
      <c r="C195" s="92"/>
      <c r="D195" s="92"/>
      <c r="E195" s="84"/>
      <c r="F195" s="84"/>
      <c r="G195" s="84"/>
      <c r="H195" s="98"/>
      <c r="I195" s="98"/>
      <c r="J195" s="98"/>
      <c r="K195" s="105"/>
      <c r="L195" s="106"/>
      <c r="M195" s="106"/>
      <c r="N195" s="64">
        <v>10</v>
      </c>
      <c r="O195" s="64">
        <v>11</v>
      </c>
      <c r="P195" s="14">
        <v>10</v>
      </c>
      <c r="Q195" s="30">
        <f aca="true" t="shared" si="3" ref="Q195:Q258">COUNT(B195:P195)</f>
        <v>3</v>
      </c>
    </row>
    <row r="196" spans="1:17" ht="15">
      <c r="A196" s="26">
        <v>191</v>
      </c>
      <c r="B196" s="91"/>
      <c r="C196" s="92"/>
      <c r="D196" s="92"/>
      <c r="E196" s="84"/>
      <c r="F196" s="84"/>
      <c r="G196" s="84"/>
      <c r="H196" s="98"/>
      <c r="I196" s="98"/>
      <c r="J196" s="98"/>
      <c r="K196" s="105"/>
      <c r="L196" s="106"/>
      <c r="M196" s="106"/>
      <c r="N196" s="64">
        <v>18.2</v>
      </c>
      <c r="O196" s="64">
        <v>17.51</v>
      </c>
      <c r="P196" s="14">
        <v>18</v>
      </c>
      <c r="Q196" s="30">
        <f t="shared" si="3"/>
        <v>3</v>
      </c>
    </row>
    <row r="197" spans="1:17" ht="15">
      <c r="A197" s="25">
        <v>330</v>
      </c>
      <c r="B197" s="91">
        <v>16.8</v>
      </c>
      <c r="C197" s="92">
        <v>16.4</v>
      </c>
      <c r="D197" s="92">
        <v>18.3</v>
      </c>
      <c r="E197" s="84"/>
      <c r="F197" s="84"/>
      <c r="G197" s="84"/>
      <c r="H197" s="98"/>
      <c r="I197" s="98"/>
      <c r="J197" s="98"/>
      <c r="K197" s="105"/>
      <c r="L197" s="106"/>
      <c r="M197" s="106"/>
      <c r="N197" s="64"/>
      <c r="O197" s="64"/>
      <c r="P197" s="14"/>
      <c r="Q197" s="30">
        <f t="shared" si="3"/>
        <v>3</v>
      </c>
    </row>
    <row r="198" spans="1:17" ht="15">
      <c r="A198" s="26">
        <v>89</v>
      </c>
      <c r="B198" s="91"/>
      <c r="C198" s="92"/>
      <c r="D198" s="92"/>
      <c r="E198" s="84"/>
      <c r="F198" s="84"/>
      <c r="G198" s="84"/>
      <c r="H198" s="98"/>
      <c r="I198" s="98"/>
      <c r="J198" s="98"/>
      <c r="K198" s="105"/>
      <c r="L198" s="106"/>
      <c r="M198" s="106"/>
      <c r="N198" s="64">
        <v>16.6</v>
      </c>
      <c r="O198" s="64">
        <v>16.5</v>
      </c>
      <c r="P198" s="14">
        <v>16.7</v>
      </c>
      <c r="Q198" s="30">
        <f t="shared" si="3"/>
        <v>3</v>
      </c>
    </row>
    <row r="199" spans="1:17" ht="15">
      <c r="A199" s="25">
        <v>297</v>
      </c>
      <c r="B199" s="91"/>
      <c r="C199" s="92"/>
      <c r="D199" s="92"/>
      <c r="E199" s="84"/>
      <c r="F199" s="84"/>
      <c r="G199" s="84"/>
      <c r="H199" s="98">
        <v>16.7</v>
      </c>
      <c r="I199" s="98">
        <v>16.6</v>
      </c>
      <c r="J199" s="98">
        <v>16.5</v>
      </c>
      <c r="K199" s="105"/>
      <c r="L199" s="106"/>
      <c r="M199" s="106"/>
      <c r="N199" s="64"/>
      <c r="O199" s="64"/>
      <c r="P199" s="14"/>
      <c r="Q199" s="30">
        <f t="shared" si="3"/>
        <v>3</v>
      </c>
    </row>
    <row r="200" spans="1:17" ht="15">
      <c r="A200" s="26">
        <v>190</v>
      </c>
      <c r="B200" s="91"/>
      <c r="C200" s="92"/>
      <c r="D200" s="92"/>
      <c r="E200" s="84">
        <v>16.5</v>
      </c>
      <c r="F200" s="84">
        <v>16.7</v>
      </c>
      <c r="G200" s="84">
        <v>16.5</v>
      </c>
      <c r="H200" s="98"/>
      <c r="I200" s="98"/>
      <c r="J200" s="98"/>
      <c r="K200" s="105"/>
      <c r="L200" s="106"/>
      <c r="M200" s="106"/>
      <c r="N200" s="64"/>
      <c r="O200" s="64"/>
      <c r="P200" s="14"/>
      <c r="Q200" s="30">
        <f t="shared" si="3"/>
        <v>3</v>
      </c>
    </row>
    <row r="201" spans="1:17" ht="15">
      <c r="A201" s="25">
        <v>195</v>
      </c>
      <c r="B201" s="91"/>
      <c r="C201" s="92"/>
      <c r="D201" s="92"/>
      <c r="E201" s="84">
        <v>17</v>
      </c>
      <c r="F201" s="84">
        <v>17.2</v>
      </c>
      <c r="G201" s="84">
        <v>17.1</v>
      </c>
      <c r="H201" s="98"/>
      <c r="I201" s="98"/>
      <c r="J201" s="98"/>
      <c r="K201" s="105"/>
      <c r="L201" s="106"/>
      <c r="M201" s="106"/>
      <c r="N201" s="64"/>
      <c r="O201" s="64"/>
      <c r="P201" s="14"/>
      <c r="Q201" s="30">
        <f t="shared" si="3"/>
        <v>3</v>
      </c>
    </row>
    <row r="202" spans="1:17" ht="15">
      <c r="A202" s="26">
        <v>338</v>
      </c>
      <c r="B202" s="91">
        <v>16.9</v>
      </c>
      <c r="C202" s="92">
        <v>16.7</v>
      </c>
      <c r="D202" s="92">
        <v>16.8</v>
      </c>
      <c r="E202" s="84"/>
      <c r="F202" s="84"/>
      <c r="G202" s="84"/>
      <c r="H202" s="98"/>
      <c r="I202" s="98"/>
      <c r="J202" s="98"/>
      <c r="K202" s="105"/>
      <c r="L202" s="106"/>
      <c r="M202" s="106"/>
      <c r="N202" s="64"/>
      <c r="O202" s="64"/>
      <c r="P202" s="14"/>
      <c r="Q202" s="30">
        <f t="shared" si="3"/>
        <v>3</v>
      </c>
    </row>
    <row r="203" spans="1:17" ht="15">
      <c r="A203" s="25">
        <v>20</v>
      </c>
      <c r="B203" s="91"/>
      <c r="C203" s="92"/>
      <c r="D203" s="92"/>
      <c r="E203" s="84">
        <v>16</v>
      </c>
      <c r="F203" s="84">
        <v>16.3</v>
      </c>
      <c r="G203" s="84">
        <v>16.5</v>
      </c>
      <c r="H203" s="98"/>
      <c r="I203" s="98"/>
      <c r="J203" s="98"/>
      <c r="K203" s="105"/>
      <c r="L203" s="106"/>
      <c r="M203" s="106"/>
      <c r="N203" s="64"/>
      <c r="O203" s="64"/>
      <c r="P203" s="14"/>
      <c r="Q203" s="30">
        <f t="shared" si="3"/>
        <v>3</v>
      </c>
    </row>
    <row r="204" spans="1:17" ht="15">
      <c r="A204" s="26">
        <v>32</v>
      </c>
      <c r="B204" s="91"/>
      <c r="C204" s="92"/>
      <c r="D204" s="92"/>
      <c r="E204" s="84"/>
      <c r="F204" s="84"/>
      <c r="G204" s="84"/>
      <c r="H204" s="98"/>
      <c r="I204" s="98"/>
      <c r="J204" s="98"/>
      <c r="K204" s="105">
        <v>17</v>
      </c>
      <c r="L204" s="106">
        <v>17</v>
      </c>
      <c r="M204" s="106">
        <v>16.7</v>
      </c>
      <c r="N204" s="64"/>
      <c r="O204" s="64"/>
      <c r="P204" s="14"/>
      <c r="Q204" s="30">
        <f t="shared" si="3"/>
        <v>3</v>
      </c>
    </row>
    <row r="205" spans="1:17" ht="15">
      <c r="A205" s="25">
        <v>111</v>
      </c>
      <c r="B205" s="91"/>
      <c r="C205" s="92"/>
      <c r="D205" s="92"/>
      <c r="E205" s="84"/>
      <c r="F205" s="84"/>
      <c r="G205" s="84"/>
      <c r="H205" s="98">
        <v>15.5</v>
      </c>
      <c r="I205" s="98">
        <v>15.8</v>
      </c>
      <c r="J205" s="98">
        <v>15</v>
      </c>
      <c r="K205" s="105"/>
      <c r="L205" s="106"/>
      <c r="M205" s="106"/>
      <c r="N205" s="64"/>
      <c r="O205" s="64"/>
      <c r="P205" s="14"/>
      <c r="Q205" s="30">
        <f t="shared" si="3"/>
        <v>3</v>
      </c>
    </row>
    <row r="206" spans="1:17" ht="15">
      <c r="A206" s="26">
        <v>65</v>
      </c>
      <c r="B206" s="91"/>
      <c r="C206" s="92"/>
      <c r="D206" s="92"/>
      <c r="E206" s="84"/>
      <c r="F206" s="84"/>
      <c r="G206" s="84"/>
      <c r="H206" s="98"/>
      <c r="I206" s="98"/>
      <c r="J206" s="98"/>
      <c r="K206" s="105">
        <v>16.8</v>
      </c>
      <c r="L206" s="106">
        <v>16.3</v>
      </c>
      <c r="M206" s="106">
        <v>16</v>
      </c>
      <c r="N206" s="64"/>
      <c r="O206" s="64"/>
      <c r="P206" s="14"/>
      <c r="Q206" s="30">
        <f t="shared" si="3"/>
        <v>3</v>
      </c>
    </row>
    <row r="207" spans="1:17" ht="15">
      <c r="A207" s="25">
        <v>290</v>
      </c>
      <c r="B207" s="91"/>
      <c r="C207" s="92"/>
      <c r="D207" s="92"/>
      <c r="E207" s="84"/>
      <c r="F207" s="84"/>
      <c r="G207" s="84"/>
      <c r="H207" s="98"/>
      <c r="I207" s="98"/>
      <c r="J207" s="98"/>
      <c r="K207" s="105">
        <v>16.7</v>
      </c>
      <c r="L207" s="106">
        <v>17</v>
      </c>
      <c r="M207" s="106">
        <v>17</v>
      </c>
      <c r="N207" s="64"/>
      <c r="O207" s="64"/>
      <c r="P207" s="14"/>
      <c r="Q207" s="30">
        <f t="shared" si="3"/>
        <v>3</v>
      </c>
    </row>
    <row r="208" spans="1:17" ht="15">
      <c r="A208" s="26">
        <v>279</v>
      </c>
      <c r="B208" s="91"/>
      <c r="C208" s="92"/>
      <c r="D208" s="92"/>
      <c r="E208" s="84"/>
      <c r="F208" s="84"/>
      <c r="G208" s="84"/>
      <c r="H208" s="98"/>
      <c r="I208" s="98"/>
      <c r="J208" s="98"/>
      <c r="K208" s="105">
        <v>17</v>
      </c>
      <c r="L208" s="106">
        <v>17.3</v>
      </c>
      <c r="M208" s="106">
        <v>16.7</v>
      </c>
      <c r="N208" s="64"/>
      <c r="O208" s="64"/>
      <c r="P208" s="14"/>
      <c r="Q208" s="30">
        <f t="shared" si="3"/>
        <v>3</v>
      </c>
    </row>
    <row r="209" spans="1:17" ht="15">
      <c r="A209" s="25">
        <v>123</v>
      </c>
      <c r="B209" s="91"/>
      <c r="C209" s="92"/>
      <c r="D209" s="92"/>
      <c r="E209" s="84">
        <v>16.5</v>
      </c>
      <c r="F209" s="84">
        <v>15.6</v>
      </c>
      <c r="G209" s="84">
        <v>16.3</v>
      </c>
      <c r="H209" s="98"/>
      <c r="I209" s="98"/>
      <c r="J209" s="98"/>
      <c r="K209" s="105"/>
      <c r="L209" s="106"/>
      <c r="M209" s="106"/>
      <c r="N209" s="64"/>
      <c r="O209" s="64"/>
      <c r="P209" s="14"/>
      <c r="Q209" s="30">
        <f t="shared" si="3"/>
        <v>3</v>
      </c>
    </row>
    <row r="210" spans="1:17" ht="15">
      <c r="A210" s="26">
        <v>179</v>
      </c>
      <c r="B210" s="91">
        <v>17.7</v>
      </c>
      <c r="C210" s="92">
        <v>17</v>
      </c>
      <c r="D210" s="92">
        <v>17.8</v>
      </c>
      <c r="E210" s="84"/>
      <c r="F210" s="84"/>
      <c r="G210" s="84"/>
      <c r="H210" s="98"/>
      <c r="I210" s="98"/>
      <c r="J210" s="98"/>
      <c r="K210" s="105"/>
      <c r="L210" s="106"/>
      <c r="M210" s="106"/>
      <c r="N210" s="64"/>
      <c r="O210" s="64"/>
      <c r="P210" s="14"/>
      <c r="Q210" s="30">
        <f t="shared" si="3"/>
        <v>3</v>
      </c>
    </row>
    <row r="211" spans="1:17" ht="15">
      <c r="A211" s="25">
        <v>152</v>
      </c>
      <c r="B211" s="91">
        <v>17.2</v>
      </c>
      <c r="C211" s="92">
        <v>16.4</v>
      </c>
      <c r="D211" s="92">
        <v>17</v>
      </c>
      <c r="E211" s="84"/>
      <c r="F211" s="84"/>
      <c r="G211" s="84"/>
      <c r="H211" s="98"/>
      <c r="I211" s="98"/>
      <c r="J211" s="98"/>
      <c r="K211" s="105"/>
      <c r="L211" s="106"/>
      <c r="M211" s="106"/>
      <c r="N211" s="64"/>
      <c r="O211" s="64"/>
      <c r="P211" s="14"/>
      <c r="Q211" s="30">
        <f t="shared" si="3"/>
        <v>3</v>
      </c>
    </row>
    <row r="212" spans="1:17" ht="15">
      <c r="A212" s="26">
        <v>168</v>
      </c>
      <c r="B212" s="91"/>
      <c r="C212" s="92"/>
      <c r="D212" s="92"/>
      <c r="E212" s="84"/>
      <c r="F212" s="84"/>
      <c r="G212" s="84"/>
      <c r="H212" s="98">
        <v>16.7</v>
      </c>
      <c r="I212" s="98">
        <v>15</v>
      </c>
      <c r="J212" s="98">
        <v>16.4</v>
      </c>
      <c r="K212" s="105"/>
      <c r="L212" s="106"/>
      <c r="M212" s="106"/>
      <c r="N212" s="64"/>
      <c r="O212" s="64"/>
      <c r="P212" s="14"/>
      <c r="Q212" s="30">
        <f t="shared" si="3"/>
        <v>3</v>
      </c>
    </row>
    <row r="213" spans="1:17" ht="15">
      <c r="A213" s="25">
        <v>166</v>
      </c>
      <c r="B213" s="91">
        <v>18.6</v>
      </c>
      <c r="C213" s="92">
        <v>18.7</v>
      </c>
      <c r="D213" s="92">
        <v>18.6</v>
      </c>
      <c r="E213" s="84"/>
      <c r="F213" s="84"/>
      <c r="G213" s="84"/>
      <c r="H213" s="98"/>
      <c r="I213" s="98"/>
      <c r="J213" s="98"/>
      <c r="K213" s="105"/>
      <c r="L213" s="106"/>
      <c r="M213" s="106"/>
      <c r="N213" s="64"/>
      <c r="O213" s="64"/>
      <c r="P213" s="14"/>
      <c r="Q213" s="30">
        <f t="shared" si="3"/>
        <v>3</v>
      </c>
    </row>
    <row r="214" spans="1:17" ht="15">
      <c r="A214" s="26">
        <v>247</v>
      </c>
      <c r="B214" s="91"/>
      <c r="C214" s="92"/>
      <c r="D214" s="92"/>
      <c r="E214" s="84"/>
      <c r="F214" s="84"/>
      <c r="G214" s="84"/>
      <c r="H214" s="98"/>
      <c r="I214" s="98"/>
      <c r="J214" s="98"/>
      <c r="K214" s="105">
        <v>15.5</v>
      </c>
      <c r="L214" s="106">
        <v>16</v>
      </c>
      <c r="M214" s="106">
        <v>16</v>
      </c>
      <c r="N214" s="64"/>
      <c r="O214" s="64"/>
      <c r="P214" s="14"/>
      <c r="Q214" s="30">
        <f t="shared" si="3"/>
        <v>3</v>
      </c>
    </row>
    <row r="215" spans="1:17" ht="15">
      <c r="A215" s="25">
        <v>295</v>
      </c>
      <c r="B215" s="91"/>
      <c r="C215" s="92"/>
      <c r="D215" s="92"/>
      <c r="E215" s="84"/>
      <c r="F215" s="84"/>
      <c r="G215" s="84"/>
      <c r="H215" s="98"/>
      <c r="I215" s="98"/>
      <c r="J215" s="98"/>
      <c r="K215" s="105">
        <v>17.6</v>
      </c>
      <c r="L215" s="106">
        <v>17.6</v>
      </c>
      <c r="M215" s="106">
        <v>17.7</v>
      </c>
      <c r="N215" s="64"/>
      <c r="O215" s="64"/>
      <c r="P215" s="14"/>
      <c r="Q215" s="30">
        <f t="shared" si="3"/>
        <v>3</v>
      </c>
    </row>
    <row r="216" spans="1:17" ht="15">
      <c r="A216" s="26">
        <v>10</v>
      </c>
      <c r="B216" s="91"/>
      <c r="C216" s="92"/>
      <c r="D216" s="92"/>
      <c r="E216" s="84">
        <v>16.5</v>
      </c>
      <c r="F216" s="84">
        <v>16.2</v>
      </c>
      <c r="G216" s="84">
        <v>16.3</v>
      </c>
      <c r="H216" s="98"/>
      <c r="I216" s="98"/>
      <c r="J216" s="98"/>
      <c r="K216" s="105"/>
      <c r="L216" s="106"/>
      <c r="M216" s="106"/>
      <c r="N216" s="64"/>
      <c r="O216" s="64"/>
      <c r="P216" s="14"/>
      <c r="Q216" s="30">
        <f t="shared" si="3"/>
        <v>3</v>
      </c>
    </row>
    <row r="217" spans="1:17" ht="15">
      <c r="A217" s="25">
        <v>160</v>
      </c>
      <c r="B217" s="91">
        <v>16.6</v>
      </c>
      <c r="C217" s="92">
        <v>16</v>
      </c>
      <c r="D217" s="92">
        <v>18.3</v>
      </c>
      <c r="E217" s="84"/>
      <c r="F217" s="84"/>
      <c r="G217" s="84"/>
      <c r="H217" s="98"/>
      <c r="I217" s="98"/>
      <c r="J217" s="98"/>
      <c r="K217" s="105"/>
      <c r="L217" s="106"/>
      <c r="M217" s="106"/>
      <c r="N217" s="64"/>
      <c r="O217" s="64"/>
      <c r="P217" s="14"/>
      <c r="Q217" s="30">
        <f t="shared" si="3"/>
        <v>3</v>
      </c>
    </row>
    <row r="218" spans="1:17" ht="15">
      <c r="A218" s="26">
        <v>307</v>
      </c>
      <c r="B218" s="91">
        <v>16.7</v>
      </c>
      <c r="C218" s="92">
        <v>16</v>
      </c>
      <c r="D218" s="92">
        <v>18</v>
      </c>
      <c r="E218" s="84"/>
      <c r="F218" s="84"/>
      <c r="G218" s="84"/>
      <c r="H218" s="98"/>
      <c r="I218" s="98"/>
      <c r="J218" s="98"/>
      <c r="K218" s="105"/>
      <c r="L218" s="106"/>
      <c r="M218" s="106"/>
      <c r="N218" s="64"/>
      <c r="O218" s="64"/>
      <c r="P218" s="14"/>
      <c r="Q218" s="30">
        <f t="shared" si="3"/>
        <v>3</v>
      </c>
    </row>
    <row r="219" spans="1:17" ht="15">
      <c r="A219" s="25">
        <v>115</v>
      </c>
      <c r="B219" s="91"/>
      <c r="C219" s="92"/>
      <c r="D219" s="92"/>
      <c r="E219" s="84"/>
      <c r="F219" s="84"/>
      <c r="G219" s="84"/>
      <c r="H219" s="98"/>
      <c r="I219" s="98"/>
      <c r="J219" s="98"/>
      <c r="K219" s="105">
        <v>10</v>
      </c>
      <c r="L219" s="106">
        <v>15</v>
      </c>
      <c r="M219" s="106">
        <v>15.5</v>
      </c>
      <c r="N219" s="64"/>
      <c r="O219" s="64"/>
      <c r="P219" s="14"/>
      <c r="Q219" s="30">
        <f t="shared" si="3"/>
        <v>3</v>
      </c>
    </row>
    <row r="220" spans="1:17" ht="15">
      <c r="A220" s="26">
        <v>221</v>
      </c>
      <c r="B220" s="91"/>
      <c r="C220" s="92"/>
      <c r="D220" s="92"/>
      <c r="E220" s="84">
        <v>16.4</v>
      </c>
      <c r="F220" s="84">
        <v>16.3</v>
      </c>
      <c r="G220" s="84">
        <v>16.3</v>
      </c>
      <c r="H220" s="98"/>
      <c r="I220" s="98"/>
      <c r="J220" s="98"/>
      <c r="K220" s="105"/>
      <c r="L220" s="106"/>
      <c r="M220" s="106"/>
      <c r="N220" s="64"/>
      <c r="O220" s="64"/>
      <c r="P220" s="14"/>
      <c r="Q220" s="30">
        <f t="shared" si="3"/>
        <v>3</v>
      </c>
    </row>
    <row r="221" spans="1:17" ht="15">
      <c r="A221" s="25">
        <v>145</v>
      </c>
      <c r="B221" s="91"/>
      <c r="C221" s="92"/>
      <c r="D221" s="92"/>
      <c r="E221" s="84"/>
      <c r="F221" s="84"/>
      <c r="G221" s="84"/>
      <c r="H221" s="98">
        <v>17.1</v>
      </c>
      <c r="I221" s="98">
        <v>17.5</v>
      </c>
      <c r="J221" s="98">
        <v>17</v>
      </c>
      <c r="K221" s="105"/>
      <c r="L221" s="106"/>
      <c r="M221" s="106"/>
      <c r="N221" s="64"/>
      <c r="O221" s="64"/>
      <c r="P221" s="14"/>
      <c r="Q221" s="30">
        <f t="shared" si="3"/>
        <v>3</v>
      </c>
    </row>
    <row r="222" spans="1:17" ht="15">
      <c r="A222" s="26">
        <v>169</v>
      </c>
      <c r="B222" s="91">
        <v>14.5</v>
      </c>
      <c r="C222" s="92">
        <v>16</v>
      </c>
      <c r="D222" s="92">
        <v>15</v>
      </c>
      <c r="E222" s="84"/>
      <c r="F222" s="84"/>
      <c r="G222" s="84"/>
      <c r="H222" s="98"/>
      <c r="I222" s="98"/>
      <c r="J222" s="98"/>
      <c r="K222" s="105"/>
      <c r="L222" s="106"/>
      <c r="M222" s="106"/>
      <c r="N222" s="64"/>
      <c r="O222" s="64"/>
      <c r="P222" s="14"/>
      <c r="Q222" s="30">
        <f t="shared" si="3"/>
        <v>3</v>
      </c>
    </row>
    <row r="223" spans="1:17" ht="15">
      <c r="A223" s="25">
        <v>228</v>
      </c>
      <c r="B223" s="91"/>
      <c r="C223" s="92"/>
      <c r="D223" s="92"/>
      <c r="E223" s="84"/>
      <c r="F223" s="84"/>
      <c r="G223" s="84"/>
      <c r="H223" s="98"/>
      <c r="I223" s="98"/>
      <c r="J223" s="98"/>
      <c r="K223" s="105"/>
      <c r="L223" s="106"/>
      <c r="M223" s="106"/>
      <c r="N223" s="64">
        <v>18.7</v>
      </c>
      <c r="O223" s="64">
        <v>18.55</v>
      </c>
      <c r="P223" s="14">
        <v>18.8</v>
      </c>
      <c r="Q223" s="30">
        <f t="shared" si="3"/>
        <v>3</v>
      </c>
    </row>
    <row r="224" spans="1:17" ht="15">
      <c r="A224" s="26">
        <v>95</v>
      </c>
      <c r="B224" s="91"/>
      <c r="C224" s="92"/>
      <c r="D224" s="92"/>
      <c r="E224" s="84"/>
      <c r="F224" s="84"/>
      <c r="G224" s="84"/>
      <c r="H224" s="98"/>
      <c r="I224" s="98"/>
      <c r="J224" s="98"/>
      <c r="K224" s="105">
        <v>17.8</v>
      </c>
      <c r="L224" s="106">
        <v>18</v>
      </c>
      <c r="M224" s="106">
        <v>17.8</v>
      </c>
      <c r="N224" s="64"/>
      <c r="O224" s="64"/>
      <c r="P224" s="14"/>
      <c r="Q224" s="30">
        <f t="shared" si="3"/>
        <v>3</v>
      </c>
    </row>
    <row r="225" spans="1:17" ht="15">
      <c r="A225" s="25">
        <v>91</v>
      </c>
      <c r="B225" s="91"/>
      <c r="C225" s="92"/>
      <c r="D225" s="92"/>
      <c r="E225" s="84"/>
      <c r="F225" s="84"/>
      <c r="G225" s="84"/>
      <c r="H225" s="98"/>
      <c r="I225" s="98"/>
      <c r="J225" s="98"/>
      <c r="K225" s="105">
        <v>16</v>
      </c>
      <c r="L225" s="106">
        <v>16</v>
      </c>
      <c r="M225" s="106">
        <v>16.5</v>
      </c>
      <c r="N225" s="64"/>
      <c r="O225" s="64"/>
      <c r="P225" s="14"/>
      <c r="Q225" s="30">
        <f t="shared" si="3"/>
        <v>3</v>
      </c>
    </row>
    <row r="226" spans="1:17" ht="15">
      <c r="A226" s="26">
        <v>341</v>
      </c>
      <c r="B226" s="91"/>
      <c r="C226" s="92"/>
      <c r="D226" s="92"/>
      <c r="E226" s="84">
        <v>18</v>
      </c>
      <c r="F226" s="84">
        <v>18.4</v>
      </c>
      <c r="G226" s="84">
        <v>18.3</v>
      </c>
      <c r="H226" s="98"/>
      <c r="I226" s="98"/>
      <c r="J226" s="98"/>
      <c r="K226" s="105"/>
      <c r="L226" s="106"/>
      <c r="M226" s="106"/>
      <c r="N226" s="64"/>
      <c r="O226" s="64"/>
      <c r="P226" s="14"/>
      <c r="Q226" s="30">
        <f t="shared" si="3"/>
        <v>3</v>
      </c>
    </row>
    <row r="227" spans="1:17" ht="15">
      <c r="A227" s="25">
        <v>143</v>
      </c>
      <c r="B227" s="91">
        <v>15.4</v>
      </c>
      <c r="C227" s="92">
        <v>16.4</v>
      </c>
      <c r="D227" s="92">
        <v>16.8</v>
      </c>
      <c r="E227" s="84"/>
      <c r="F227" s="84"/>
      <c r="G227" s="84"/>
      <c r="H227" s="98"/>
      <c r="I227" s="98"/>
      <c r="J227" s="98"/>
      <c r="K227" s="105"/>
      <c r="L227" s="106"/>
      <c r="M227" s="106"/>
      <c r="N227" s="64"/>
      <c r="O227" s="64"/>
      <c r="P227" s="14"/>
      <c r="Q227" s="30">
        <f t="shared" si="3"/>
        <v>3</v>
      </c>
    </row>
    <row r="228" spans="1:17" ht="15">
      <c r="A228" s="26">
        <v>118</v>
      </c>
      <c r="B228" s="91">
        <v>14</v>
      </c>
      <c r="C228" s="92">
        <v>16.4</v>
      </c>
      <c r="D228" s="92">
        <v>14</v>
      </c>
      <c r="E228" s="84"/>
      <c r="F228" s="84"/>
      <c r="G228" s="84"/>
      <c r="H228" s="98"/>
      <c r="I228" s="98"/>
      <c r="J228" s="98"/>
      <c r="K228" s="105"/>
      <c r="L228" s="106"/>
      <c r="M228" s="106"/>
      <c r="N228" s="64"/>
      <c r="O228" s="64"/>
      <c r="P228" s="14"/>
      <c r="Q228" s="30">
        <f t="shared" si="3"/>
        <v>3</v>
      </c>
    </row>
    <row r="229" spans="1:17" ht="15">
      <c r="A229" s="25">
        <v>75</v>
      </c>
      <c r="B229" s="91"/>
      <c r="C229" s="92"/>
      <c r="D229" s="92"/>
      <c r="E229" s="84"/>
      <c r="F229" s="84"/>
      <c r="G229" s="84"/>
      <c r="H229" s="98">
        <v>17.8</v>
      </c>
      <c r="I229" s="98">
        <v>16.3</v>
      </c>
      <c r="J229" s="98">
        <v>17.7</v>
      </c>
      <c r="K229" s="105"/>
      <c r="L229" s="106"/>
      <c r="M229" s="106"/>
      <c r="N229" s="64"/>
      <c r="O229" s="64"/>
      <c r="P229" s="14"/>
      <c r="Q229" s="30">
        <f t="shared" si="3"/>
        <v>3</v>
      </c>
    </row>
    <row r="230" spans="1:17" ht="15">
      <c r="A230" s="26">
        <v>302</v>
      </c>
      <c r="B230" s="91">
        <v>15.6</v>
      </c>
      <c r="C230" s="92">
        <v>16.3</v>
      </c>
      <c r="D230" s="92">
        <v>16.4</v>
      </c>
      <c r="E230" s="84"/>
      <c r="F230" s="84"/>
      <c r="G230" s="84"/>
      <c r="H230" s="98"/>
      <c r="I230" s="98"/>
      <c r="J230" s="98"/>
      <c r="K230" s="105"/>
      <c r="L230" s="106"/>
      <c r="M230" s="106"/>
      <c r="N230" s="64"/>
      <c r="O230" s="64"/>
      <c r="P230" s="14"/>
      <c r="Q230" s="30">
        <f t="shared" si="3"/>
        <v>3</v>
      </c>
    </row>
    <row r="231" spans="1:17" ht="15">
      <c r="A231" s="25">
        <v>58</v>
      </c>
      <c r="B231" s="91"/>
      <c r="C231" s="92"/>
      <c r="D231" s="92"/>
      <c r="E231" s="84"/>
      <c r="F231" s="84"/>
      <c r="G231" s="84"/>
      <c r="H231" s="98"/>
      <c r="I231" s="98"/>
      <c r="J231" s="98"/>
      <c r="K231" s="105">
        <v>19</v>
      </c>
      <c r="L231" s="106">
        <v>18.6</v>
      </c>
      <c r="M231" s="106">
        <v>18.9</v>
      </c>
      <c r="N231" s="64"/>
      <c r="O231" s="64"/>
      <c r="P231" s="14"/>
      <c r="Q231" s="30">
        <f t="shared" si="3"/>
        <v>3</v>
      </c>
    </row>
    <row r="232" spans="1:17" ht="15">
      <c r="A232" s="26">
        <v>230</v>
      </c>
      <c r="B232" s="91"/>
      <c r="C232" s="92"/>
      <c r="D232" s="92"/>
      <c r="E232" s="84"/>
      <c r="F232" s="84"/>
      <c r="G232" s="84"/>
      <c r="H232" s="98"/>
      <c r="I232" s="98"/>
      <c r="J232" s="98"/>
      <c r="K232" s="105">
        <v>18</v>
      </c>
      <c r="L232" s="106">
        <v>16.8</v>
      </c>
      <c r="M232" s="106">
        <v>17.8</v>
      </c>
      <c r="N232" s="64"/>
      <c r="O232" s="64"/>
      <c r="P232" s="14"/>
      <c r="Q232" s="30">
        <f t="shared" si="3"/>
        <v>3</v>
      </c>
    </row>
    <row r="233" spans="1:17" ht="15">
      <c r="A233" s="25">
        <v>63</v>
      </c>
      <c r="B233" s="91">
        <v>18.7</v>
      </c>
      <c r="C233" s="92">
        <v>18.6</v>
      </c>
      <c r="D233" s="92">
        <v>17.8</v>
      </c>
      <c r="E233" s="84"/>
      <c r="F233" s="84"/>
      <c r="G233" s="84"/>
      <c r="H233" s="98"/>
      <c r="I233" s="98"/>
      <c r="J233" s="98"/>
      <c r="K233" s="105"/>
      <c r="L233" s="106"/>
      <c r="M233" s="106"/>
      <c r="N233" s="64"/>
      <c r="O233" s="64"/>
      <c r="P233" s="14"/>
      <c r="Q233" s="30">
        <f t="shared" si="3"/>
        <v>3</v>
      </c>
    </row>
    <row r="234" spans="1:17" ht="15">
      <c r="A234" s="26">
        <v>299</v>
      </c>
      <c r="B234" s="91"/>
      <c r="C234" s="92"/>
      <c r="D234" s="92"/>
      <c r="E234" s="84"/>
      <c r="F234" s="84"/>
      <c r="G234" s="84"/>
      <c r="H234" s="98"/>
      <c r="I234" s="98"/>
      <c r="J234" s="98"/>
      <c r="K234" s="105"/>
      <c r="L234" s="106"/>
      <c r="M234" s="106"/>
      <c r="N234" s="64">
        <v>16.2</v>
      </c>
      <c r="O234" s="64">
        <v>16.3</v>
      </c>
      <c r="P234" s="14">
        <v>14</v>
      </c>
      <c r="Q234" s="30">
        <f t="shared" si="3"/>
        <v>3</v>
      </c>
    </row>
    <row r="235" spans="1:17" ht="15">
      <c r="A235" s="25">
        <v>232</v>
      </c>
      <c r="B235" s="91"/>
      <c r="C235" s="92"/>
      <c r="D235" s="92"/>
      <c r="E235" s="84"/>
      <c r="F235" s="84"/>
      <c r="G235" s="84"/>
      <c r="H235" s="98">
        <v>16</v>
      </c>
      <c r="I235" s="98">
        <v>15</v>
      </c>
      <c r="J235" s="98">
        <v>15</v>
      </c>
      <c r="K235" s="105"/>
      <c r="L235" s="106"/>
      <c r="M235" s="106"/>
      <c r="N235" s="64"/>
      <c r="O235" s="64"/>
      <c r="P235" s="14"/>
      <c r="Q235" s="30">
        <f t="shared" si="3"/>
        <v>3</v>
      </c>
    </row>
    <row r="236" spans="1:17" ht="15">
      <c r="A236" s="26">
        <v>320</v>
      </c>
      <c r="B236" s="91"/>
      <c r="C236" s="92"/>
      <c r="D236" s="92"/>
      <c r="E236" s="84"/>
      <c r="F236" s="84"/>
      <c r="G236" s="84"/>
      <c r="H236" s="98"/>
      <c r="I236" s="98"/>
      <c r="J236" s="98"/>
      <c r="K236" s="105"/>
      <c r="L236" s="106"/>
      <c r="M236" s="106"/>
      <c r="N236" s="64">
        <v>16</v>
      </c>
      <c r="O236" s="64">
        <v>15.5</v>
      </c>
      <c r="P236" s="14">
        <v>15</v>
      </c>
      <c r="Q236" s="30">
        <f t="shared" si="3"/>
        <v>3</v>
      </c>
    </row>
    <row r="237" spans="1:17" ht="15">
      <c r="A237" s="25">
        <v>318</v>
      </c>
      <c r="B237" s="91"/>
      <c r="C237" s="92"/>
      <c r="D237" s="92"/>
      <c r="E237" s="84"/>
      <c r="F237" s="84"/>
      <c r="G237" s="84"/>
      <c r="H237" s="98"/>
      <c r="I237" s="98"/>
      <c r="J237" s="98"/>
      <c r="K237" s="105"/>
      <c r="L237" s="106"/>
      <c r="M237" s="106"/>
      <c r="N237" s="64">
        <v>15</v>
      </c>
      <c r="O237" s="64">
        <v>10</v>
      </c>
      <c r="P237" s="14">
        <v>10</v>
      </c>
      <c r="Q237" s="30">
        <f t="shared" si="3"/>
        <v>3</v>
      </c>
    </row>
    <row r="238" spans="1:17" ht="15">
      <c r="A238" s="26">
        <v>73</v>
      </c>
      <c r="B238" s="91"/>
      <c r="C238" s="92"/>
      <c r="D238" s="92"/>
      <c r="E238" s="84">
        <v>16.5</v>
      </c>
      <c r="F238" s="84">
        <v>16.6</v>
      </c>
      <c r="G238" s="84">
        <v>16.6</v>
      </c>
      <c r="H238" s="98"/>
      <c r="I238" s="98"/>
      <c r="J238" s="98"/>
      <c r="K238" s="105"/>
      <c r="L238" s="106"/>
      <c r="M238" s="106"/>
      <c r="N238" s="64"/>
      <c r="O238" s="64"/>
      <c r="P238" s="14"/>
      <c r="Q238" s="30">
        <f t="shared" si="3"/>
        <v>3</v>
      </c>
    </row>
    <row r="239" spans="1:17" ht="15">
      <c r="A239" s="25">
        <v>9</v>
      </c>
      <c r="B239" s="91"/>
      <c r="C239" s="92"/>
      <c r="D239" s="92"/>
      <c r="E239" s="84"/>
      <c r="F239" s="84"/>
      <c r="G239" s="84"/>
      <c r="H239" s="98">
        <v>16</v>
      </c>
      <c r="I239" s="98">
        <v>14.5</v>
      </c>
      <c r="J239" s="98">
        <v>15</v>
      </c>
      <c r="K239" s="105"/>
      <c r="L239" s="106"/>
      <c r="M239" s="106"/>
      <c r="N239" s="64"/>
      <c r="O239" s="64"/>
      <c r="P239" s="14"/>
      <c r="Q239" s="30">
        <f t="shared" si="3"/>
        <v>3</v>
      </c>
    </row>
    <row r="240" spans="1:17" ht="15">
      <c r="A240" s="26">
        <v>151</v>
      </c>
      <c r="B240" s="91">
        <v>18.2</v>
      </c>
      <c r="C240" s="92">
        <v>18</v>
      </c>
      <c r="D240" s="92">
        <v>18.4</v>
      </c>
      <c r="E240" s="84"/>
      <c r="F240" s="84"/>
      <c r="G240" s="84"/>
      <c r="H240" s="98"/>
      <c r="I240" s="98"/>
      <c r="J240" s="98"/>
      <c r="K240" s="105"/>
      <c r="L240" s="106"/>
      <c r="M240" s="106"/>
      <c r="N240" s="64"/>
      <c r="O240" s="64"/>
      <c r="P240" s="14"/>
      <c r="Q240" s="30">
        <f t="shared" si="3"/>
        <v>3</v>
      </c>
    </row>
    <row r="241" spans="1:17" ht="15">
      <c r="A241" s="25">
        <v>52</v>
      </c>
      <c r="B241" s="91"/>
      <c r="C241" s="92"/>
      <c r="D241" s="92"/>
      <c r="E241" s="84"/>
      <c r="F241" s="84"/>
      <c r="G241" s="84"/>
      <c r="H241" s="98"/>
      <c r="I241" s="98"/>
      <c r="J241" s="98"/>
      <c r="K241" s="105"/>
      <c r="L241" s="106"/>
      <c r="M241" s="106"/>
      <c r="N241" s="64">
        <v>16.9</v>
      </c>
      <c r="O241" s="64">
        <v>16.6</v>
      </c>
      <c r="P241" s="14">
        <v>16.6</v>
      </c>
      <c r="Q241" s="30">
        <f t="shared" si="3"/>
        <v>3</v>
      </c>
    </row>
    <row r="242" spans="1:17" ht="15">
      <c r="A242" s="26">
        <v>154</v>
      </c>
      <c r="B242" s="91"/>
      <c r="C242" s="92"/>
      <c r="D242" s="92"/>
      <c r="E242" s="84"/>
      <c r="F242" s="84"/>
      <c r="G242" s="84"/>
      <c r="H242" s="98"/>
      <c r="I242" s="98"/>
      <c r="J242" s="98"/>
      <c r="K242" s="105">
        <v>17.7</v>
      </c>
      <c r="L242" s="106">
        <v>17.8</v>
      </c>
      <c r="M242" s="106">
        <v>17.7</v>
      </c>
      <c r="N242" s="64"/>
      <c r="O242" s="64"/>
      <c r="P242" s="14"/>
      <c r="Q242" s="30">
        <f t="shared" si="3"/>
        <v>3</v>
      </c>
    </row>
    <row r="243" spans="1:17" ht="15">
      <c r="A243" s="25">
        <v>323</v>
      </c>
      <c r="B243" s="91">
        <v>18.7</v>
      </c>
      <c r="C243" s="92">
        <v>18.8</v>
      </c>
      <c r="D243" s="92">
        <v>18.7</v>
      </c>
      <c r="E243" s="84"/>
      <c r="F243" s="84"/>
      <c r="G243" s="84"/>
      <c r="H243" s="98"/>
      <c r="I243" s="98"/>
      <c r="J243" s="98"/>
      <c r="K243" s="105"/>
      <c r="L243" s="106"/>
      <c r="M243" s="106"/>
      <c r="N243" s="64"/>
      <c r="O243" s="64"/>
      <c r="P243" s="14"/>
      <c r="Q243" s="30">
        <f t="shared" si="3"/>
        <v>3</v>
      </c>
    </row>
    <row r="244" spans="1:17" ht="15">
      <c r="A244" s="26">
        <v>339</v>
      </c>
      <c r="B244" s="91">
        <v>18.6</v>
      </c>
      <c r="C244" s="92">
        <v>18.7</v>
      </c>
      <c r="D244" s="92">
        <v>18.7</v>
      </c>
      <c r="E244" s="84"/>
      <c r="F244" s="84"/>
      <c r="G244" s="84"/>
      <c r="H244" s="98"/>
      <c r="I244" s="98"/>
      <c r="J244" s="98"/>
      <c r="K244" s="105"/>
      <c r="L244" s="106"/>
      <c r="M244" s="106"/>
      <c r="N244" s="64"/>
      <c r="O244" s="64"/>
      <c r="P244" s="14"/>
      <c r="Q244" s="30">
        <f t="shared" si="3"/>
        <v>3</v>
      </c>
    </row>
    <row r="245" spans="1:17" ht="15">
      <c r="A245" s="25">
        <v>172</v>
      </c>
      <c r="B245" s="91"/>
      <c r="C245" s="92"/>
      <c r="D245" s="92"/>
      <c r="E245" s="84"/>
      <c r="F245" s="84"/>
      <c r="G245" s="84"/>
      <c r="H245" s="98"/>
      <c r="I245" s="98"/>
      <c r="J245" s="98"/>
      <c r="K245" s="105"/>
      <c r="L245" s="106"/>
      <c r="M245" s="106"/>
      <c r="N245" s="64">
        <v>16.9</v>
      </c>
      <c r="O245" s="64">
        <v>16.55</v>
      </c>
      <c r="P245" s="14">
        <v>16.6</v>
      </c>
      <c r="Q245" s="30">
        <f t="shared" si="3"/>
        <v>3</v>
      </c>
    </row>
    <row r="246" spans="1:17" ht="15">
      <c r="A246" s="26">
        <v>104</v>
      </c>
      <c r="B246" s="91"/>
      <c r="C246" s="92"/>
      <c r="D246" s="92"/>
      <c r="E246" s="84"/>
      <c r="F246" s="84"/>
      <c r="G246" s="84"/>
      <c r="H246" s="98"/>
      <c r="I246" s="98"/>
      <c r="J246" s="98"/>
      <c r="K246" s="105"/>
      <c r="L246" s="106"/>
      <c r="M246" s="106"/>
      <c r="N246" s="64">
        <v>18.2</v>
      </c>
      <c r="O246" s="64">
        <v>18</v>
      </c>
      <c r="P246" s="14">
        <v>18</v>
      </c>
      <c r="Q246" s="30">
        <f t="shared" si="3"/>
        <v>3</v>
      </c>
    </row>
    <row r="247" spans="1:17" ht="15">
      <c r="A247" s="25">
        <v>6</v>
      </c>
      <c r="B247" s="91"/>
      <c r="C247" s="92"/>
      <c r="D247" s="92"/>
      <c r="E247" s="84">
        <v>15</v>
      </c>
      <c r="F247" s="84">
        <v>15.2</v>
      </c>
      <c r="G247" s="84">
        <v>15.7</v>
      </c>
      <c r="H247" s="98"/>
      <c r="I247" s="98"/>
      <c r="J247" s="98"/>
      <c r="K247" s="105"/>
      <c r="L247" s="106"/>
      <c r="M247" s="106"/>
      <c r="N247" s="64"/>
      <c r="O247" s="64"/>
      <c r="P247" s="14"/>
      <c r="Q247" s="30">
        <f t="shared" si="3"/>
        <v>3</v>
      </c>
    </row>
    <row r="248" spans="1:17" ht="15">
      <c r="A248" s="26">
        <v>149</v>
      </c>
      <c r="B248" s="91"/>
      <c r="C248" s="92"/>
      <c r="D248" s="92"/>
      <c r="E248" s="84"/>
      <c r="F248" s="84"/>
      <c r="G248" s="84"/>
      <c r="H248" s="98"/>
      <c r="I248" s="98"/>
      <c r="J248" s="98"/>
      <c r="K248" s="105">
        <v>16.9</v>
      </c>
      <c r="L248" s="106">
        <v>17</v>
      </c>
      <c r="M248" s="106">
        <v>16.7</v>
      </c>
      <c r="N248" s="64"/>
      <c r="O248" s="64"/>
      <c r="P248" s="14"/>
      <c r="Q248" s="30">
        <f t="shared" si="3"/>
        <v>3</v>
      </c>
    </row>
    <row r="249" spans="1:17" ht="15">
      <c r="A249" s="25">
        <v>276</v>
      </c>
      <c r="B249" s="91">
        <v>16.1</v>
      </c>
      <c r="C249" s="92">
        <v>16.4</v>
      </c>
      <c r="D249" s="92">
        <v>16.4</v>
      </c>
      <c r="E249" s="84"/>
      <c r="F249" s="84"/>
      <c r="G249" s="84"/>
      <c r="H249" s="98"/>
      <c r="I249" s="98"/>
      <c r="J249" s="98"/>
      <c r="K249" s="105"/>
      <c r="L249" s="106"/>
      <c r="M249" s="106"/>
      <c r="N249" s="64"/>
      <c r="O249" s="64"/>
      <c r="P249" s="14"/>
      <c r="Q249" s="30">
        <f t="shared" si="3"/>
        <v>3</v>
      </c>
    </row>
    <row r="250" spans="1:17" ht="15">
      <c r="A250" s="26">
        <v>155</v>
      </c>
      <c r="B250" s="91"/>
      <c r="C250" s="92"/>
      <c r="D250" s="92"/>
      <c r="E250" s="84"/>
      <c r="F250" s="84"/>
      <c r="G250" s="84"/>
      <c r="H250" s="98"/>
      <c r="I250" s="98"/>
      <c r="J250" s="98"/>
      <c r="K250" s="105">
        <v>16</v>
      </c>
      <c r="L250" s="106">
        <v>15</v>
      </c>
      <c r="M250" s="106">
        <v>16</v>
      </c>
      <c r="N250" s="64"/>
      <c r="O250" s="64"/>
      <c r="P250" s="14"/>
      <c r="Q250" s="30">
        <f t="shared" si="3"/>
        <v>3</v>
      </c>
    </row>
    <row r="251" spans="1:17" ht="15">
      <c r="A251" s="25">
        <v>164</v>
      </c>
      <c r="B251" s="91"/>
      <c r="C251" s="92"/>
      <c r="D251" s="92"/>
      <c r="E251" s="84">
        <v>16.9</v>
      </c>
      <c r="F251" s="84">
        <v>16.6</v>
      </c>
      <c r="G251" s="84">
        <v>16.8</v>
      </c>
      <c r="H251" s="98"/>
      <c r="I251" s="98"/>
      <c r="J251" s="98"/>
      <c r="K251" s="105"/>
      <c r="L251" s="106"/>
      <c r="M251" s="106"/>
      <c r="N251" s="64"/>
      <c r="O251" s="64"/>
      <c r="P251" s="14"/>
      <c r="Q251" s="30">
        <f t="shared" si="3"/>
        <v>3</v>
      </c>
    </row>
    <row r="252" spans="1:17" ht="15">
      <c r="A252" s="26">
        <v>220</v>
      </c>
      <c r="B252" s="91"/>
      <c r="C252" s="92"/>
      <c r="D252" s="92"/>
      <c r="E252" s="84"/>
      <c r="F252" s="84"/>
      <c r="G252" s="84"/>
      <c r="H252" s="98">
        <v>17</v>
      </c>
      <c r="I252" s="98">
        <v>17.8</v>
      </c>
      <c r="J252" s="98">
        <v>17.3</v>
      </c>
      <c r="K252" s="105"/>
      <c r="L252" s="106"/>
      <c r="M252" s="106"/>
      <c r="N252" s="64"/>
      <c r="O252" s="64"/>
      <c r="P252" s="14"/>
      <c r="Q252" s="30">
        <f t="shared" si="3"/>
        <v>3</v>
      </c>
    </row>
    <row r="253" spans="1:17" ht="15">
      <c r="A253" s="25">
        <v>324</v>
      </c>
      <c r="B253" s="91"/>
      <c r="C253" s="92"/>
      <c r="D253" s="92"/>
      <c r="E253" s="84"/>
      <c r="F253" s="84"/>
      <c r="G253" s="84"/>
      <c r="H253" s="98"/>
      <c r="I253" s="98"/>
      <c r="J253" s="98"/>
      <c r="K253" s="105"/>
      <c r="L253" s="106"/>
      <c r="M253" s="106"/>
      <c r="N253" s="64">
        <v>18.7</v>
      </c>
      <c r="O253" s="64">
        <v>18.6</v>
      </c>
      <c r="P253" s="14">
        <v>18.6</v>
      </c>
      <c r="Q253" s="30">
        <f t="shared" si="3"/>
        <v>3</v>
      </c>
    </row>
    <row r="254" spans="1:17" ht="15">
      <c r="A254" s="26">
        <v>19</v>
      </c>
      <c r="B254" s="91"/>
      <c r="C254" s="92"/>
      <c r="D254" s="92"/>
      <c r="E254" s="84"/>
      <c r="F254" s="84"/>
      <c r="G254" s="84"/>
      <c r="H254" s="98">
        <v>16.9</v>
      </c>
      <c r="I254" s="98">
        <v>16.7</v>
      </c>
      <c r="J254" s="98">
        <v>17</v>
      </c>
      <c r="K254" s="105"/>
      <c r="L254" s="106"/>
      <c r="M254" s="106"/>
      <c r="N254" s="64"/>
      <c r="O254" s="64"/>
      <c r="P254" s="14"/>
      <c r="Q254" s="30">
        <f t="shared" si="3"/>
        <v>3</v>
      </c>
    </row>
    <row r="255" spans="1:17" ht="15">
      <c r="A255" s="25">
        <v>128</v>
      </c>
      <c r="B255" s="91"/>
      <c r="C255" s="92"/>
      <c r="D255" s="92"/>
      <c r="E255" s="84"/>
      <c r="F255" s="84"/>
      <c r="G255" s="84"/>
      <c r="H255" s="98"/>
      <c r="I255" s="98"/>
      <c r="J255" s="98"/>
      <c r="K255" s="105"/>
      <c r="L255" s="106"/>
      <c r="M255" s="106"/>
      <c r="N255" s="64">
        <v>16</v>
      </c>
      <c r="O255" s="64">
        <v>14</v>
      </c>
      <c r="P255" s="14">
        <v>14</v>
      </c>
      <c r="Q255" s="30">
        <f t="shared" si="3"/>
        <v>3</v>
      </c>
    </row>
    <row r="256" spans="1:17" ht="15">
      <c r="A256" s="26">
        <v>98</v>
      </c>
      <c r="B256" s="91"/>
      <c r="C256" s="92"/>
      <c r="D256" s="92"/>
      <c r="E256" s="84"/>
      <c r="F256" s="84"/>
      <c r="G256" s="84"/>
      <c r="H256" s="98"/>
      <c r="I256" s="98"/>
      <c r="J256" s="98"/>
      <c r="K256" s="105">
        <v>16.7</v>
      </c>
      <c r="L256" s="106">
        <v>16.5</v>
      </c>
      <c r="M256" s="106">
        <v>16.6</v>
      </c>
      <c r="N256" s="64"/>
      <c r="O256" s="64"/>
      <c r="P256" s="14"/>
      <c r="Q256" s="30">
        <f t="shared" si="3"/>
        <v>3</v>
      </c>
    </row>
    <row r="257" spans="1:17" ht="15">
      <c r="A257" s="25">
        <v>337</v>
      </c>
      <c r="B257" s="91"/>
      <c r="C257" s="92"/>
      <c r="D257" s="92"/>
      <c r="E257" s="84"/>
      <c r="F257" s="84"/>
      <c r="G257" s="84"/>
      <c r="H257" s="98"/>
      <c r="I257" s="98"/>
      <c r="J257" s="98"/>
      <c r="K257" s="105">
        <v>13</v>
      </c>
      <c r="L257" s="106">
        <v>15</v>
      </c>
      <c r="M257" s="106">
        <v>13</v>
      </c>
      <c r="N257" s="64"/>
      <c r="O257" s="64"/>
      <c r="P257" s="14"/>
      <c r="Q257" s="30">
        <f t="shared" si="3"/>
        <v>3</v>
      </c>
    </row>
    <row r="258" spans="1:17" ht="15">
      <c r="A258" s="26">
        <v>159</v>
      </c>
      <c r="B258" s="91"/>
      <c r="C258" s="92"/>
      <c r="D258" s="92"/>
      <c r="E258" s="84"/>
      <c r="F258" s="84"/>
      <c r="G258" s="84"/>
      <c r="H258" s="98"/>
      <c r="I258" s="98"/>
      <c r="J258" s="98"/>
      <c r="K258" s="105">
        <v>16.6</v>
      </c>
      <c r="L258" s="106">
        <v>16.5</v>
      </c>
      <c r="M258" s="106">
        <v>17</v>
      </c>
      <c r="N258" s="64"/>
      <c r="O258" s="64"/>
      <c r="P258" s="14"/>
      <c r="Q258" s="30">
        <f t="shared" si="3"/>
        <v>3</v>
      </c>
    </row>
    <row r="259" spans="1:17" ht="15">
      <c r="A259" s="25">
        <v>305</v>
      </c>
      <c r="B259" s="91"/>
      <c r="C259" s="92"/>
      <c r="D259" s="92"/>
      <c r="E259" s="84"/>
      <c r="F259" s="84"/>
      <c r="G259" s="84"/>
      <c r="H259" s="98">
        <v>15.5</v>
      </c>
      <c r="I259" s="98">
        <v>15.5</v>
      </c>
      <c r="J259" s="98">
        <v>15.8</v>
      </c>
      <c r="K259" s="105"/>
      <c r="L259" s="106"/>
      <c r="M259" s="106"/>
      <c r="N259" s="64"/>
      <c r="O259" s="64"/>
      <c r="P259" s="14"/>
      <c r="Q259" s="30">
        <f aca="true" t="shared" si="4" ref="Q259:Q322">COUNT(B259:P259)</f>
        <v>3</v>
      </c>
    </row>
    <row r="260" spans="1:17" ht="15">
      <c r="A260" s="26">
        <v>71</v>
      </c>
      <c r="B260" s="91"/>
      <c r="C260" s="92"/>
      <c r="D260" s="92"/>
      <c r="E260" s="84"/>
      <c r="F260" s="84"/>
      <c r="G260" s="84"/>
      <c r="H260" s="98"/>
      <c r="I260" s="98"/>
      <c r="J260" s="98"/>
      <c r="K260" s="105"/>
      <c r="L260" s="106"/>
      <c r="M260" s="106"/>
      <c r="N260" s="64">
        <v>16</v>
      </c>
      <c r="O260" s="64">
        <v>13</v>
      </c>
      <c r="P260" s="14">
        <v>15</v>
      </c>
      <c r="Q260" s="30">
        <f t="shared" si="4"/>
        <v>3</v>
      </c>
    </row>
    <row r="261" spans="1:17" ht="15">
      <c r="A261" s="25">
        <v>315</v>
      </c>
      <c r="B261" s="91"/>
      <c r="C261" s="92"/>
      <c r="D261" s="92"/>
      <c r="E261" s="84"/>
      <c r="F261" s="84"/>
      <c r="G261" s="84"/>
      <c r="H261" s="98"/>
      <c r="I261" s="98"/>
      <c r="J261" s="98"/>
      <c r="K261" s="105">
        <v>18</v>
      </c>
      <c r="L261" s="106">
        <v>18</v>
      </c>
      <c r="M261" s="106">
        <v>17.7</v>
      </c>
      <c r="N261" s="64"/>
      <c r="O261" s="64"/>
      <c r="P261" s="14"/>
      <c r="Q261" s="30">
        <f t="shared" si="4"/>
        <v>3</v>
      </c>
    </row>
    <row r="262" spans="1:17" ht="15">
      <c r="A262" s="26">
        <v>231</v>
      </c>
      <c r="B262" s="91"/>
      <c r="C262" s="92"/>
      <c r="D262" s="92"/>
      <c r="E262" s="84"/>
      <c r="F262" s="84"/>
      <c r="G262" s="84"/>
      <c r="H262" s="98"/>
      <c r="I262" s="98"/>
      <c r="J262" s="98"/>
      <c r="K262" s="105">
        <v>16</v>
      </c>
      <c r="L262" s="106">
        <v>16</v>
      </c>
      <c r="M262" s="106">
        <v>16.2</v>
      </c>
      <c r="N262" s="64"/>
      <c r="O262" s="64"/>
      <c r="P262" s="14"/>
      <c r="Q262" s="30">
        <f t="shared" si="4"/>
        <v>3</v>
      </c>
    </row>
    <row r="263" spans="1:17" ht="15">
      <c r="A263" s="25">
        <v>209</v>
      </c>
      <c r="B263" s="91"/>
      <c r="C263" s="92"/>
      <c r="D263" s="92"/>
      <c r="E263" s="84"/>
      <c r="F263" s="84"/>
      <c r="G263" s="84"/>
      <c r="H263" s="98"/>
      <c r="I263" s="98"/>
      <c r="J263" s="98"/>
      <c r="K263" s="105"/>
      <c r="L263" s="106"/>
      <c r="M263" s="106"/>
      <c r="N263" s="64">
        <v>17.8</v>
      </c>
      <c r="O263" s="64">
        <v>18.3</v>
      </c>
      <c r="P263" s="14">
        <v>18.3</v>
      </c>
      <c r="Q263" s="30">
        <f t="shared" si="4"/>
        <v>3</v>
      </c>
    </row>
    <row r="264" spans="1:17" ht="15">
      <c r="A264" s="26">
        <v>245</v>
      </c>
      <c r="B264" s="91"/>
      <c r="C264" s="92"/>
      <c r="D264" s="92"/>
      <c r="E264" s="84"/>
      <c r="F264" s="84"/>
      <c r="G264" s="84"/>
      <c r="H264" s="98"/>
      <c r="I264" s="98"/>
      <c r="J264" s="98"/>
      <c r="K264" s="105"/>
      <c r="L264" s="106"/>
      <c r="M264" s="106"/>
      <c r="N264" s="64">
        <v>17.2</v>
      </c>
      <c r="O264" s="64">
        <v>17.4</v>
      </c>
      <c r="P264" s="14">
        <v>17.5</v>
      </c>
      <c r="Q264" s="30">
        <f t="shared" si="4"/>
        <v>3</v>
      </c>
    </row>
    <row r="265" spans="1:17" ht="15">
      <c r="A265" s="25">
        <v>285</v>
      </c>
      <c r="B265" s="91"/>
      <c r="C265" s="92"/>
      <c r="D265" s="92"/>
      <c r="E265" s="84"/>
      <c r="F265" s="84"/>
      <c r="G265" s="84"/>
      <c r="H265" s="98">
        <v>15.8</v>
      </c>
      <c r="I265" s="98">
        <v>15</v>
      </c>
      <c r="J265" s="98">
        <v>15.5</v>
      </c>
      <c r="K265" s="105"/>
      <c r="L265" s="106"/>
      <c r="M265" s="106"/>
      <c r="N265" s="64"/>
      <c r="O265" s="64"/>
      <c r="P265" s="14"/>
      <c r="Q265" s="30">
        <f t="shared" si="4"/>
        <v>3</v>
      </c>
    </row>
    <row r="266" spans="1:17" ht="15">
      <c r="A266" s="26">
        <v>192</v>
      </c>
      <c r="B266" s="91"/>
      <c r="C266" s="92"/>
      <c r="D266" s="92"/>
      <c r="E266" s="84">
        <v>16</v>
      </c>
      <c r="F266" s="84">
        <v>15.8</v>
      </c>
      <c r="G266" s="84">
        <v>16.5</v>
      </c>
      <c r="H266" s="98"/>
      <c r="I266" s="98"/>
      <c r="J266" s="98"/>
      <c r="K266" s="105"/>
      <c r="L266" s="106"/>
      <c r="M266" s="106"/>
      <c r="N266" s="64"/>
      <c r="O266" s="64"/>
      <c r="P266" s="14"/>
      <c r="Q266" s="30">
        <f t="shared" si="4"/>
        <v>3</v>
      </c>
    </row>
    <row r="267" spans="1:17" ht="15">
      <c r="A267" s="25">
        <v>251</v>
      </c>
      <c r="B267" s="91"/>
      <c r="C267" s="92"/>
      <c r="D267" s="92"/>
      <c r="E267" s="84"/>
      <c r="F267" s="84"/>
      <c r="G267" s="84"/>
      <c r="H267" s="98"/>
      <c r="I267" s="98"/>
      <c r="J267" s="98"/>
      <c r="K267" s="105"/>
      <c r="L267" s="106"/>
      <c r="M267" s="106"/>
      <c r="N267" s="64">
        <v>16.6</v>
      </c>
      <c r="O267" s="64">
        <v>16.6</v>
      </c>
      <c r="P267" s="14">
        <v>16.6</v>
      </c>
      <c r="Q267" s="30">
        <f t="shared" si="4"/>
        <v>3</v>
      </c>
    </row>
    <row r="268" spans="1:17" ht="15">
      <c r="A268" s="26">
        <v>317</v>
      </c>
      <c r="B268" s="91">
        <v>17.8</v>
      </c>
      <c r="C268" s="92">
        <v>17.5</v>
      </c>
      <c r="D268" s="92">
        <v>17.7</v>
      </c>
      <c r="E268" s="84"/>
      <c r="F268" s="84"/>
      <c r="G268" s="84"/>
      <c r="H268" s="98"/>
      <c r="I268" s="98"/>
      <c r="J268" s="98"/>
      <c r="K268" s="105"/>
      <c r="L268" s="106"/>
      <c r="M268" s="106"/>
      <c r="N268" s="64"/>
      <c r="O268" s="64"/>
      <c r="P268" s="14"/>
      <c r="Q268" s="30">
        <f t="shared" si="4"/>
        <v>3</v>
      </c>
    </row>
    <row r="269" spans="1:17" ht="15">
      <c r="A269" s="25">
        <v>178</v>
      </c>
      <c r="B269" s="91"/>
      <c r="C269" s="92"/>
      <c r="D269" s="92"/>
      <c r="E269" s="84"/>
      <c r="F269" s="84"/>
      <c r="G269" s="84"/>
      <c r="H269" s="98">
        <v>17.6</v>
      </c>
      <c r="I269" s="98">
        <v>17.8</v>
      </c>
      <c r="J269" s="98">
        <v>17.6</v>
      </c>
      <c r="K269" s="105"/>
      <c r="L269" s="106"/>
      <c r="M269" s="106"/>
      <c r="N269" s="64"/>
      <c r="O269" s="64"/>
      <c r="P269" s="14"/>
      <c r="Q269" s="30">
        <f t="shared" si="4"/>
        <v>3</v>
      </c>
    </row>
    <row r="270" spans="1:17" ht="15">
      <c r="A270" s="26">
        <v>225</v>
      </c>
      <c r="B270" s="91"/>
      <c r="C270" s="92"/>
      <c r="D270" s="92"/>
      <c r="E270" s="84"/>
      <c r="F270" s="84"/>
      <c r="G270" s="84"/>
      <c r="H270" s="98"/>
      <c r="I270" s="98"/>
      <c r="J270" s="98"/>
      <c r="K270" s="105">
        <v>18.7</v>
      </c>
      <c r="L270" s="106">
        <v>18.6</v>
      </c>
      <c r="M270" s="106">
        <v>18.6</v>
      </c>
      <c r="N270" s="64"/>
      <c r="O270" s="64"/>
      <c r="P270" s="14"/>
      <c r="Q270" s="30">
        <f t="shared" si="4"/>
        <v>3</v>
      </c>
    </row>
    <row r="271" spans="1:17" ht="15">
      <c r="A271" s="25">
        <v>218</v>
      </c>
      <c r="B271" s="91"/>
      <c r="C271" s="92"/>
      <c r="D271" s="92"/>
      <c r="E271" s="84">
        <v>16.5</v>
      </c>
      <c r="F271" s="84">
        <v>16.9</v>
      </c>
      <c r="G271" s="84">
        <v>16.4</v>
      </c>
      <c r="H271" s="98"/>
      <c r="I271" s="98"/>
      <c r="J271" s="98"/>
      <c r="K271" s="105"/>
      <c r="L271" s="106"/>
      <c r="M271" s="106"/>
      <c r="N271" s="64"/>
      <c r="O271" s="64"/>
      <c r="P271" s="14"/>
      <c r="Q271" s="30">
        <f t="shared" si="4"/>
        <v>3</v>
      </c>
    </row>
    <row r="272" spans="1:17" ht="15">
      <c r="A272" s="26">
        <v>180</v>
      </c>
      <c r="B272" s="91">
        <v>17.6</v>
      </c>
      <c r="C272" s="92">
        <v>17</v>
      </c>
      <c r="D272" s="92">
        <v>17.4</v>
      </c>
      <c r="E272" s="84"/>
      <c r="F272" s="84"/>
      <c r="G272" s="84"/>
      <c r="H272" s="98"/>
      <c r="I272" s="98"/>
      <c r="J272" s="98"/>
      <c r="K272" s="105"/>
      <c r="L272" s="106"/>
      <c r="M272" s="106"/>
      <c r="N272" s="64"/>
      <c r="O272" s="64"/>
      <c r="P272" s="14"/>
      <c r="Q272" s="30">
        <f t="shared" si="4"/>
        <v>3</v>
      </c>
    </row>
    <row r="273" spans="1:17" ht="15">
      <c r="A273" s="25">
        <v>235</v>
      </c>
      <c r="B273" s="91"/>
      <c r="C273" s="92"/>
      <c r="D273" s="92"/>
      <c r="E273" s="84"/>
      <c r="F273" s="84"/>
      <c r="G273" s="84"/>
      <c r="H273" s="98"/>
      <c r="I273" s="98"/>
      <c r="J273" s="98"/>
      <c r="K273" s="105"/>
      <c r="L273" s="106"/>
      <c r="M273" s="106"/>
      <c r="N273" s="64">
        <v>16.6</v>
      </c>
      <c r="O273" s="64">
        <v>15</v>
      </c>
      <c r="P273" s="14">
        <v>14</v>
      </c>
      <c r="Q273" s="30">
        <f t="shared" si="4"/>
        <v>3</v>
      </c>
    </row>
    <row r="274" spans="1:17" ht="15">
      <c r="A274" s="26">
        <v>129</v>
      </c>
      <c r="B274" s="91">
        <v>16.2</v>
      </c>
      <c r="C274" s="92">
        <v>16.4</v>
      </c>
      <c r="D274" s="92">
        <v>16.7</v>
      </c>
      <c r="E274" s="84"/>
      <c r="F274" s="84"/>
      <c r="G274" s="84"/>
      <c r="H274" s="98"/>
      <c r="I274" s="98"/>
      <c r="J274" s="98"/>
      <c r="K274" s="105"/>
      <c r="L274" s="106"/>
      <c r="M274" s="106"/>
      <c r="N274" s="64"/>
      <c r="O274" s="64"/>
      <c r="P274" s="14"/>
      <c r="Q274" s="30">
        <f t="shared" si="4"/>
        <v>3</v>
      </c>
    </row>
    <row r="275" spans="1:17" ht="15">
      <c r="A275" s="25">
        <v>124</v>
      </c>
      <c r="B275" s="91"/>
      <c r="C275" s="92"/>
      <c r="D275" s="92"/>
      <c r="E275" s="84"/>
      <c r="F275" s="84"/>
      <c r="G275" s="84"/>
      <c r="H275" s="98">
        <v>16.5</v>
      </c>
      <c r="I275" s="98">
        <v>16.2</v>
      </c>
      <c r="J275" s="98">
        <v>15.5</v>
      </c>
      <c r="K275" s="105"/>
      <c r="L275" s="106"/>
      <c r="M275" s="106"/>
      <c r="N275" s="64"/>
      <c r="O275" s="64"/>
      <c r="P275" s="14"/>
      <c r="Q275" s="30">
        <f t="shared" si="4"/>
        <v>3</v>
      </c>
    </row>
    <row r="276" spans="1:17" ht="15">
      <c r="A276" s="26">
        <v>309</v>
      </c>
      <c r="B276" s="91"/>
      <c r="C276" s="92"/>
      <c r="D276" s="92"/>
      <c r="E276" s="84"/>
      <c r="F276" s="84"/>
      <c r="G276" s="84"/>
      <c r="H276" s="98"/>
      <c r="I276" s="98"/>
      <c r="J276" s="98"/>
      <c r="K276" s="105">
        <v>15</v>
      </c>
      <c r="L276" s="106">
        <v>16.5</v>
      </c>
      <c r="M276" s="106">
        <v>16</v>
      </c>
      <c r="N276" s="64"/>
      <c r="O276" s="64"/>
      <c r="P276" s="14"/>
      <c r="Q276" s="30">
        <f t="shared" si="4"/>
        <v>3</v>
      </c>
    </row>
    <row r="277" spans="1:17" ht="15">
      <c r="A277" s="25">
        <v>97</v>
      </c>
      <c r="B277" s="91">
        <v>15.8</v>
      </c>
      <c r="C277" s="92">
        <v>16</v>
      </c>
      <c r="D277" s="92">
        <v>16.2</v>
      </c>
      <c r="E277" s="84"/>
      <c r="F277" s="84"/>
      <c r="G277" s="84"/>
      <c r="H277" s="98"/>
      <c r="I277" s="98"/>
      <c r="J277" s="98"/>
      <c r="K277" s="105"/>
      <c r="L277" s="106"/>
      <c r="M277" s="106"/>
      <c r="N277" s="64"/>
      <c r="O277" s="64"/>
      <c r="P277" s="14"/>
      <c r="Q277" s="30">
        <f t="shared" si="4"/>
        <v>3</v>
      </c>
    </row>
    <row r="278" spans="1:17" ht="15">
      <c r="A278" s="26">
        <v>144</v>
      </c>
      <c r="B278" s="91"/>
      <c r="C278" s="92"/>
      <c r="D278" s="92"/>
      <c r="E278" s="84"/>
      <c r="F278" s="84"/>
      <c r="G278" s="84"/>
      <c r="H278" s="98"/>
      <c r="I278" s="98"/>
      <c r="J278" s="98"/>
      <c r="K278" s="105">
        <v>18</v>
      </c>
      <c r="L278" s="106">
        <v>17.8</v>
      </c>
      <c r="M278" s="106">
        <v>17.8</v>
      </c>
      <c r="N278" s="64"/>
      <c r="O278" s="64"/>
      <c r="P278" s="14"/>
      <c r="Q278" s="30">
        <f t="shared" si="4"/>
        <v>3</v>
      </c>
    </row>
    <row r="279" spans="1:17" ht="15">
      <c r="A279" s="25">
        <v>185</v>
      </c>
      <c r="B279" s="91"/>
      <c r="C279" s="92"/>
      <c r="D279" s="92"/>
      <c r="E279" s="84"/>
      <c r="F279" s="84"/>
      <c r="G279" s="84"/>
      <c r="H279" s="98"/>
      <c r="I279" s="98"/>
      <c r="J279" s="98"/>
      <c r="K279" s="105"/>
      <c r="L279" s="106"/>
      <c r="M279" s="106"/>
      <c r="N279" s="64">
        <v>14</v>
      </c>
      <c r="O279" s="64">
        <v>13</v>
      </c>
      <c r="P279" s="14">
        <v>14</v>
      </c>
      <c r="Q279" s="30">
        <f t="shared" si="4"/>
        <v>3</v>
      </c>
    </row>
    <row r="280" spans="1:17" ht="15">
      <c r="A280" s="26">
        <v>167</v>
      </c>
      <c r="B280" s="91"/>
      <c r="C280" s="92"/>
      <c r="D280" s="92"/>
      <c r="E280" s="84"/>
      <c r="F280" s="84"/>
      <c r="G280" s="84"/>
      <c r="H280" s="98">
        <v>17.4</v>
      </c>
      <c r="I280" s="98">
        <v>17.7</v>
      </c>
      <c r="J280" s="98">
        <v>17.6</v>
      </c>
      <c r="K280" s="105"/>
      <c r="L280" s="106"/>
      <c r="M280" s="106"/>
      <c r="N280" s="64"/>
      <c r="O280" s="64"/>
      <c r="P280" s="14"/>
      <c r="Q280" s="30">
        <f t="shared" si="4"/>
        <v>3</v>
      </c>
    </row>
    <row r="281" spans="1:17" ht="15">
      <c r="A281" s="25">
        <v>236</v>
      </c>
      <c r="B281" s="91"/>
      <c r="C281" s="92"/>
      <c r="D281" s="92"/>
      <c r="E281" s="84"/>
      <c r="F281" s="84"/>
      <c r="G281" s="84"/>
      <c r="H281" s="98"/>
      <c r="I281" s="98"/>
      <c r="J281" s="98"/>
      <c r="K281" s="105"/>
      <c r="L281" s="106"/>
      <c r="M281" s="106"/>
      <c r="N281" s="64">
        <v>16.4</v>
      </c>
      <c r="O281" s="64">
        <v>16</v>
      </c>
      <c r="P281" s="14">
        <v>16.4</v>
      </c>
      <c r="Q281" s="30">
        <f t="shared" si="4"/>
        <v>3</v>
      </c>
    </row>
    <row r="282" spans="1:17" ht="15">
      <c r="A282" s="26">
        <v>334</v>
      </c>
      <c r="B282" s="91"/>
      <c r="C282" s="92"/>
      <c r="D282" s="92"/>
      <c r="E282" s="84"/>
      <c r="F282" s="84"/>
      <c r="G282" s="84"/>
      <c r="H282" s="98"/>
      <c r="I282" s="98"/>
      <c r="J282" s="98"/>
      <c r="K282" s="105">
        <v>18.3</v>
      </c>
      <c r="L282" s="106">
        <v>17.9</v>
      </c>
      <c r="M282" s="106">
        <v>18.3</v>
      </c>
      <c r="N282" s="64"/>
      <c r="O282" s="64"/>
      <c r="P282" s="14"/>
      <c r="Q282" s="30">
        <f t="shared" si="4"/>
        <v>3</v>
      </c>
    </row>
    <row r="283" spans="1:17" ht="15">
      <c r="A283" s="25">
        <v>196</v>
      </c>
      <c r="B283" s="91"/>
      <c r="C283" s="92"/>
      <c r="D283" s="92"/>
      <c r="E283" s="84"/>
      <c r="F283" s="84"/>
      <c r="G283" s="84"/>
      <c r="H283" s="98">
        <v>15</v>
      </c>
      <c r="I283" s="98">
        <v>14</v>
      </c>
      <c r="J283" s="98">
        <v>15</v>
      </c>
      <c r="K283" s="105"/>
      <c r="L283" s="106"/>
      <c r="M283" s="106"/>
      <c r="N283" s="64"/>
      <c r="O283" s="64"/>
      <c r="P283" s="14"/>
      <c r="Q283" s="30">
        <f t="shared" si="4"/>
        <v>3</v>
      </c>
    </row>
    <row r="284" spans="1:17" ht="15">
      <c r="A284" s="26">
        <v>80</v>
      </c>
      <c r="B284" s="91">
        <v>16</v>
      </c>
      <c r="C284" s="92">
        <v>16.6</v>
      </c>
      <c r="D284" s="92">
        <v>16.6</v>
      </c>
      <c r="E284" s="84"/>
      <c r="F284" s="84"/>
      <c r="G284" s="84"/>
      <c r="H284" s="98"/>
      <c r="I284" s="98"/>
      <c r="J284" s="98"/>
      <c r="K284" s="105"/>
      <c r="L284" s="106"/>
      <c r="M284" s="106"/>
      <c r="N284" s="64"/>
      <c r="O284" s="64"/>
      <c r="P284" s="14"/>
      <c r="Q284" s="30">
        <f t="shared" si="4"/>
        <v>3</v>
      </c>
    </row>
    <row r="285" spans="1:17" ht="15">
      <c r="A285" s="25">
        <v>321</v>
      </c>
      <c r="B285" s="91"/>
      <c r="C285" s="92"/>
      <c r="D285" s="92"/>
      <c r="E285" s="84">
        <v>18</v>
      </c>
      <c r="F285" s="84">
        <v>18.2</v>
      </c>
      <c r="G285" s="84">
        <v>17.8</v>
      </c>
      <c r="H285" s="98"/>
      <c r="I285" s="98"/>
      <c r="J285" s="98"/>
      <c r="K285" s="105"/>
      <c r="L285" s="106"/>
      <c r="M285" s="106"/>
      <c r="N285" s="64"/>
      <c r="O285" s="64"/>
      <c r="P285" s="14"/>
      <c r="Q285" s="30">
        <f t="shared" si="4"/>
        <v>3</v>
      </c>
    </row>
    <row r="286" spans="1:17" ht="15">
      <c r="A286" s="26">
        <v>284</v>
      </c>
      <c r="B286" s="91">
        <v>16.4</v>
      </c>
      <c r="C286" s="92">
        <v>15.6</v>
      </c>
      <c r="D286" s="92">
        <v>15.6</v>
      </c>
      <c r="E286" s="84"/>
      <c r="F286" s="84"/>
      <c r="G286" s="84"/>
      <c r="H286" s="98"/>
      <c r="I286" s="98"/>
      <c r="J286" s="98"/>
      <c r="K286" s="105"/>
      <c r="L286" s="106"/>
      <c r="M286" s="106"/>
      <c r="N286" s="64"/>
      <c r="O286" s="64"/>
      <c r="P286" s="14"/>
      <c r="Q286" s="30">
        <f t="shared" si="4"/>
        <v>3</v>
      </c>
    </row>
    <row r="287" spans="1:17" ht="15">
      <c r="A287" s="25">
        <v>227</v>
      </c>
      <c r="B287" s="91"/>
      <c r="C287" s="92"/>
      <c r="D287" s="92"/>
      <c r="E287" s="84"/>
      <c r="F287" s="84"/>
      <c r="G287" s="84"/>
      <c r="H287" s="98"/>
      <c r="I287" s="98"/>
      <c r="J287" s="98"/>
      <c r="K287" s="105"/>
      <c r="L287" s="106"/>
      <c r="M287" s="106"/>
      <c r="N287" s="64">
        <v>16.5</v>
      </c>
      <c r="O287" s="64">
        <v>17</v>
      </c>
      <c r="P287" s="14">
        <v>17.4</v>
      </c>
      <c r="Q287" s="30">
        <f t="shared" si="4"/>
        <v>3</v>
      </c>
    </row>
    <row r="288" spans="1:17" ht="15">
      <c r="A288" s="26">
        <v>16</v>
      </c>
      <c r="B288" s="91"/>
      <c r="C288" s="92"/>
      <c r="D288" s="92"/>
      <c r="E288" s="84"/>
      <c r="F288" s="84"/>
      <c r="G288" s="84"/>
      <c r="H288" s="98"/>
      <c r="I288" s="98"/>
      <c r="J288" s="98"/>
      <c r="K288" s="105"/>
      <c r="L288" s="106"/>
      <c r="M288" s="106"/>
      <c r="N288" s="64">
        <v>18</v>
      </c>
      <c r="O288" s="64">
        <v>18.5</v>
      </c>
      <c r="P288" s="14">
        <v>18.5</v>
      </c>
      <c r="Q288" s="30">
        <f t="shared" si="4"/>
        <v>3</v>
      </c>
    </row>
    <row r="289" spans="1:17" ht="15">
      <c r="A289" s="25">
        <v>319</v>
      </c>
      <c r="B289" s="91"/>
      <c r="C289" s="92"/>
      <c r="D289" s="92"/>
      <c r="E289" s="84"/>
      <c r="F289" s="84"/>
      <c r="G289" s="84"/>
      <c r="H289" s="98"/>
      <c r="I289" s="98"/>
      <c r="J289" s="98"/>
      <c r="K289" s="105">
        <v>18</v>
      </c>
      <c r="L289" s="106">
        <v>16.8</v>
      </c>
      <c r="M289" s="106">
        <v>18</v>
      </c>
      <c r="N289" s="64"/>
      <c r="O289" s="64"/>
      <c r="P289" s="14"/>
      <c r="Q289" s="30">
        <f t="shared" si="4"/>
        <v>3</v>
      </c>
    </row>
    <row r="290" spans="1:17" ht="15">
      <c r="A290" s="26">
        <v>70</v>
      </c>
      <c r="B290" s="91"/>
      <c r="C290" s="92"/>
      <c r="D290" s="92"/>
      <c r="E290" s="84"/>
      <c r="F290" s="84"/>
      <c r="G290" s="84"/>
      <c r="H290" s="98"/>
      <c r="I290" s="98"/>
      <c r="J290" s="98"/>
      <c r="K290" s="105"/>
      <c r="L290" s="106"/>
      <c r="M290" s="106"/>
      <c r="N290" s="64">
        <v>18.4</v>
      </c>
      <c r="O290" s="64">
        <v>18.2</v>
      </c>
      <c r="P290" s="14">
        <v>17.8</v>
      </c>
      <c r="Q290" s="30">
        <f t="shared" si="4"/>
        <v>3</v>
      </c>
    </row>
    <row r="291" spans="1:17" ht="15">
      <c r="A291" s="25">
        <v>325</v>
      </c>
      <c r="B291" s="91"/>
      <c r="C291" s="92"/>
      <c r="D291" s="92"/>
      <c r="E291" s="84">
        <v>18</v>
      </c>
      <c r="F291" s="84">
        <v>18.1</v>
      </c>
      <c r="G291" s="84">
        <v>18.5</v>
      </c>
      <c r="H291" s="98"/>
      <c r="I291" s="98"/>
      <c r="J291" s="98"/>
      <c r="K291" s="105"/>
      <c r="L291" s="106"/>
      <c r="M291" s="106"/>
      <c r="N291" s="64"/>
      <c r="O291" s="64"/>
      <c r="P291" s="14"/>
      <c r="Q291" s="30">
        <f t="shared" si="4"/>
        <v>3</v>
      </c>
    </row>
    <row r="292" spans="1:17" ht="15">
      <c r="A292" s="26">
        <v>121</v>
      </c>
      <c r="B292" s="91">
        <v>17.6</v>
      </c>
      <c r="C292" s="92">
        <v>18</v>
      </c>
      <c r="D292" s="92">
        <v>18.4</v>
      </c>
      <c r="E292" s="84"/>
      <c r="F292" s="84"/>
      <c r="G292" s="84"/>
      <c r="H292" s="98"/>
      <c r="I292" s="98"/>
      <c r="J292" s="98"/>
      <c r="K292" s="105"/>
      <c r="L292" s="106"/>
      <c r="M292" s="106"/>
      <c r="N292" s="64"/>
      <c r="O292" s="64"/>
      <c r="P292" s="14"/>
      <c r="Q292" s="30">
        <f t="shared" si="4"/>
        <v>3</v>
      </c>
    </row>
    <row r="293" spans="1:17" ht="15">
      <c r="A293" s="25">
        <v>199</v>
      </c>
      <c r="B293" s="91"/>
      <c r="C293" s="92"/>
      <c r="D293" s="92"/>
      <c r="E293" s="84"/>
      <c r="F293" s="84"/>
      <c r="G293" s="84"/>
      <c r="H293" s="98">
        <v>15.9</v>
      </c>
      <c r="I293" s="98">
        <v>16</v>
      </c>
      <c r="J293" s="98">
        <v>16</v>
      </c>
      <c r="K293" s="105"/>
      <c r="L293" s="106"/>
      <c r="M293" s="106"/>
      <c r="N293" s="64"/>
      <c r="O293" s="64"/>
      <c r="P293" s="14"/>
      <c r="Q293" s="30">
        <f t="shared" si="4"/>
        <v>3</v>
      </c>
    </row>
    <row r="294" spans="1:17" ht="15">
      <c r="A294" s="26">
        <v>102</v>
      </c>
      <c r="B294" s="91"/>
      <c r="C294" s="92"/>
      <c r="D294" s="92"/>
      <c r="E294" s="84"/>
      <c r="F294" s="84"/>
      <c r="G294" s="84"/>
      <c r="H294" s="98"/>
      <c r="I294" s="98"/>
      <c r="J294" s="98"/>
      <c r="K294" s="105">
        <v>18.6</v>
      </c>
      <c r="L294" s="106">
        <v>18</v>
      </c>
      <c r="M294" s="106">
        <v>18.3</v>
      </c>
      <c r="N294" s="64"/>
      <c r="O294" s="64"/>
      <c r="P294" s="14"/>
      <c r="Q294" s="30">
        <f t="shared" si="4"/>
        <v>3</v>
      </c>
    </row>
    <row r="295" spans="1:17" ht="15">
      <c r="A295" s="25">
        <v>240</v>
      </c>
      <c r="B295" s="91">
        <v>15.8</v>
      </c>
      <c r="C295" s="92">
        <v>16.4</v>
      </c>
      <c r="D295" s="92">
        <v>16.6</v>
      </c>
      <c r="E295" s="84"/>
      <c r="F295" s="84"/>
      <c r="G295" s="84"/>
      <c r="H295" s="98"/>
      <c r="I295" s="98"/>
      <c r="J295" s="98"/>
      <c r="K295" s="105"/>
      <c r="L295" s="106"/>
      <c r="M295" s="106"/>
      <c r="N295" s="64"/>
      <c r="O295" s="64"/>
      <c r="P295" s="14"/>
      <c r="Q295" s="30">
        <f t="shared" si="4"/>
        <v>3</v>
      </c>
    </row>
    <row r="296" spans="1:17" ht="15">
      <c r="A296" s="26">
        <v>12</v>
      </c>
      <c r="B296" s="91"/>
      <c r="C296" s="92"/>
      <c r="D296" s="92"/>
      <c r="E296" s="84"/>
      <c r="F296" s="84"/>
      <c r="G296" s="84"/>
      <c r="H296" s="98"/>
      <c r="I296" s="98"/>
      <c r="J296" s="98"/>
      <c r="K296" s="105"/>
      <c r="L296" s="106"/>
      <c r="M296" s="106"/>
      <c r="N296" s="64">
        <v>17.6</v>
      </c>
      <c r="O296" s="64">
        <v>17.55</v>
      </c>
      <c r="P296" s="14">
        <v>17.5</v>
      </c>
      <c r="Q296" s="30">
        <f t="shared" si="4"/>
        <v>3</v>
      </c>
    </row>
    <row r="297" spans="1:17" ht="15">
      <c r="A297" s="25">
        <v>8</v>
      </c>
      <c r="B297" s="91">
        <v>15.8</v>
      </c>
      <c r="C297" s="92">
        <v>16.4</v>
      </c>
      <c r="D297" s="92">
        <v>15.7</v>
      </c>
      <c r="E297" s="84"/>
      <c r="F297" s="84"/>
      <c r="G297" s="84"/>
      <c r="H297" s="98"/>
      <c r="I297" s="98"/>
      <c r="J297" s="98"/>
      <c r="K297" s="105"/>
      <c r="L297" s="106"/>
      <c r="M297" s="106"/>
      <c r="N297" s="64"/>
      <c r="O297" s="64"/>
      <c r="P297" s="14"/>
      <c r="Q297" s="30">
        <f t="shared" si="4"/>
        <v>3</v>
      </c>
    </row>
    <row r="298" spans="1:17" ht="15">
      <c r="A298" s="26">
        <v>333</v>
      </c>
      <c r="B298" s="91"/>
      <c r="C298" s="92"/>
      <c r="D298" s="92"/>
      <c r="E298" s="84"/>
      <c r="F298" s="84"/>
      <c r="G298" s="84"/>
      <c r="H298" s="98">
        <v>15</v>
      </c>
      <c r="I298" s="98">
        <v>16</v>
      </c>
      <c r="J298" s="98">
        <v>15</v>
      </c>
      <c r="K298" s="105"/>
      <c r="L298" s="106"/>
      <c r="M298" s="106"/>
      <c r="N298" s="64"/>
      <c r="O298" s="64"/>
      <c r="P298" s="14"/>
      <c r="Q298" s="30">
        <f t="shared" si="4"/>
        <v>3</v>
      </c>
    </row>
    <row r="299" spans="1:17" ht="15">
      <c r="A299" s="25">
        <v>1</v>
      </c>
      <c r="B299" s="91">
        <v>16.8</v>
      </c>
      <c r="C299" s="92">
        <v>16.9</v>
      </c>
      <c r="D299" s="92">
        <v>17.1</v>
      </c>
      <c r="E299" s="84"/>
      <c r="F299" s="84"/>
      <c r="G299" s="84"/>
      <c r="H299" s="98"/>
      <c r="I299" s="98"/>
      <c r="J299" s="98"/>
      <c r="K299" s="105"/>
      <c r="L299" s="106"/>
      <c r="M299" s="106"/>
      <c r="N299" s="64"/>
      <c r="O299" s="64"/>
      <c r="P299" s="14"/>
      <c r="Q299" s="30">
        <f t="shared" si="4"/>
        <v>3</v>
      </c>
    </row>
    <row r="300" spans="1:17" ht="15">
      <c r="A300" s="26">
        <v>158</v>
      </c>
      <c r="B300" s="91"/>
      <c r="C300" s="92"/>
      <c r="D300" s="92"/>
      <c r="E300" s="84">
        <v>16.3</v>
      </c>
      <c r="F300" s="84">
        <v>16</v>
      </c>
      <c r="G300" s="84">
        <v>16.5</v>
      </c>
      <c r="H300" s="98"/>
      <c r="I300" s="98"/>
      <c r="J300" s="98"/>
      <c r="K300" s="105"/>
      <c r="L300" s="106"/>
      <c r="M300" s="106"/>
      <c r="N300" s="64"/>
      <c r="O300" s="64"/>
      <c r="P300" s="14"/>
      <c r="Q300" s="30">
        <f t="shared" si="4"/>
        <v>3</v>
      </c>
    </row>
    <row r="301" spans="1:17" ht="15">
      <c r="A301" s="25">
        <v>26</v>
      </c>
      <c r="B301" s="91">
        <v>14.5</v>
      </c>
      <c r="C301" s="92">
        <v>16</v>
      </c>
      <c r="D301" s="92">
        <v>15</v>
      </c>
      <c r="E301" s="84"/>
      <c r="F301" s="84"/>
      <c r="G301" s="84"/>
      <c r="H301" s="98"/>
      <c r="I301" s="98"/>
      <c r="J301" s="98"/>
      <c r="K301" s="105"/>
      <c r="L301" s="106"/>
      <c r="M301" s="106"/>
      <c r="N301" s="64"/>
      <c r="O301" s="64"/>
      <c r="P301" s="14"/>
      <c r="Q301" s="30">
        <f t="shared" si="4"/>
        <v>3</v>
      </c>
    </row>
    <row r="302" spans="1:17" ht="15">
      <c r="A302" s="26">
        <v>340</v>
      </c>
      <c r="B302" s="91"/>
      <c r="C302" s="92"/>
      <c r="D302" s="92"/>
      <c r="E302" s="84"/>
      <c r="F302" s="84"/>
      <c r="G302" s="84"/>
      <c r="H302" s="98">
        <v>18.7</v>
      </c>
      <c r="I302" s="98">
        <v>18.4</v>
      </c>
      <c r="J302" s="98">
        <v>18</v>
      </c>
      <c r="K302" s="105"/>
      <c r="L302" s="106"/>
      <c r="M302" s="106"/>
      <c r="N302" s="64"/>
      <c r="O302" s="64"/>
      <c r="P302" s="14"/>
      <c r="Q302" s="30">
        <f t="shared" si="4"/>
        <v>3</v>
      </c>
    </row>
    <row r="303" spans="1:17" ht="15">
      <c r="A303" s="25">
        <v>272</v>
      </c>
      <c r="B303" s="91"/>
      <c r="C303" s="92"/>
      <c r="D303" s="92"/>
      <c r="E303" s="84">
        <v>16</v>
      </c>
      <c r="F303" s="84">
        <v>16.3</v>
      </c>
      <c r="G303" s="84">
        <v>16.7</v>
      </c>
      <c r="H303" s="98"/>
      <c r="I303" s="98"/>
      <c r="J303" s="98"/>
      <c r="K303" s="105"/>
      <c r="L303" s="106"/>
      <c r="M303" s="106"/>
      <c r="N303" s="64"/>
      <c r="O303" s="64"/>
      <c r="P303" s="14"/>
      <c r="Q303" s="30">
        <f t="shared" si="4"/>
        <v>3</v>
      </c>
    </row>
    <row r="304" spans="1:17" ht="15">
      <c r="A304" s="26">
        <v>182</v>
      </c>
      <c r="B304" s="91"/>
      <c r="C304" s="92"/>
      <c r="D304" s="92"/>
      <c r="E304" s="84">
        <v>17</v>
      </c>
      <c r="F304" s="84">
        <v>17.5</v>
      </c>
      <c r="G304" s="84">
        <v>17</v>
      </c>
      <c r="H304" s="98"/>
      <c r="I304" s="98"/>
      <c r="J304" s="98"/>
      <c r="K304" s="105"/>
      <c r="L304" s="106"/>
      <c r="M304" s="106"/>
      <c r="N304" s="64"/>
      <c r="O304" s="64"/>
      <c r="P304" s="14"/>
      <c r="Q304" s="30">
        <f t="shared" si="4"/>
        <v>3</v>
      </c>
    </row>
    <row r="305" spans="1:17" ht="15">
      <c r="A305" s="25">
        <v>345</v>
      </c>
      <c r="B305" s="91">
        <v>18.7</v>
      </c>
      <c r="C305" s="92">
        <v>18.6</v>
      </c>
      <c r="D305" s="92">
        <v>18.7</v>
      </c>
      <c r="E305" s="84"/>
      <c r="F305" s="84"/>
      <c r="G305" s="84"/>
      <c r="H305" s="98"/>
      <c r="I305" s="98"/>
      <c r="J305" s="98"/>
      <c r="K305" s="105"/>
      <c r="L305" s="106"/>
      <c r="M305" s="106"/>
      <c r="N305" s="64"/>
      <c r="O305" s="64"/>
      <c r="P305" s="14"/>
      <c r="Q305" s="30">
        <f t="shared" si="4"/>
        <v>3</v>
      </c>
    </row>
    <row r="306" spans="1:17" ht="15">
      <c r="A306" s="26">
        <v>282</v>
      </c>
      <c r="B306" s="91"/>
      <c r="C306" s="92"/>
      <c r="D306" s="92"/>
      <c r="E306" s="84"/>
      <c r="F306" s="84"/>
      <c r="G306" s="84"/>
      <c r="H306" s="98"/>
      <c r="I306" s="98"/>
      <c r="J306" s="98"/>
      <c r="K306" s="105"/>
      <c r="L306" s="106"/>
      <c r="M306" s="106"/>
      <c r="N306" s="64">
        <v>16.4</v>
      </c>
      <c r="O306" s="64">
        <v>15</v>
      </c>
      <c r="P306" s="14">
        <v>15</v>
      </c>
      <c r="Q306" s="30">
        <f t="shared" si="4"/>
        <v>3</v>
      </c>
    </row>
    <row r="307" spans="1:17" ht="15">
      <c r="A307" s="25">
        <v>226</v>
      </c>
      <c r="B307" s="91"/>
      <c r="C307" s="92"/>
      <c r="D307" s="92"/>
      <c r="E307" s="84"/>
      <c r="F307" s="84"/>
      <c r="G307" s="84"/>
      <c r="H307" s="98"/>
      <c r="I307" s="98"/>
      <c r="J307" s="98"/>
      <c r="K307" s="105"/>
      <c r="L307" s="106"/>
      <c r="M307" s="106"/>
      <c r="N307" s="64">
        <v>17.3</v>
      </c>
      <c r="O307" s="64">
        <v>17.5</v>
      </c>
      <c r="P307" s="14">
        <v>17.4</v>
      </c>
      <c r="Q307" s="30">
        <f t="shared" si="4"/>
        <v>3</v>
      </c>
    </row>
    <row r="308" spans="1:17" ht="15">
      <c r="A308" s="26">
        <v>74</v>
      </c>
      <c r="B308" s="91"/>
      <c r="C308" s="92"/>
      <c r="D308" s="92"/>
      <c r="E308" s="84">
        <v>17.4</v>
      </c>
      <c r="F308" s="84">
        <v>17.7</v>
      </c>
      <c r="G308" s="84">
        <v>17.6</v>
      </c>
      <c r="H308" s="98"/>
      <c r="I308" s="98"/>
      <c r="J308" s="98"/>
      <c r="K308" s="105"/>
      <c r="L308" s="106"/>
      <c r="M308" s="106"/>
      <c r="N308" s="64"/>
      <c r="O308" s="64"/>
      <c r="P308" s="14"/>
      <c r="Q308" s="30">
        <f t="shared" si="4"/>
        <v>3</v>
      </c>
    </row>
    <row r="309" spans="1:17" ht="15">
      <c r="A309" s="25">
        <v>293</v>
      </c>
      <c r="B309" s="91"/>
      <c r="C309" s="92"/>
      <c r="D309" s="92"/>
      <c r="E309" s="84">
        <v>16.5</v>
      </c>
      <c r="F309" s="84">
        <v>16.4</v>
      </c>
      <c r="G309" s="84">
        <v>16</v>
      </c>
      <c r="H309" s="98"/>
      <c r="I309" s="98"/>
      <c r="J309" s="98"/>
      <c r="K309" s="105"/>
      <c r="L309" s="106"/>
      <c r="M309" s="106"/>
      <c r="N309" s="64"/>
      <c r="O309" s="64"/>
      <c r="P309" s="14"/>
      <c r="Q309" s="30">
        <f t="shared" si="4"/>
        <v>3</v>
      </c>
    </row>
    <row r="310" spans="1:17" ht="15">
      <c r="A310" s="26">
        <v>219</v>
      </c>
      <c r="B310" s="91"/>
      <c r="C310" s="92"/>
      <c r="D310" s="92"/>
      <c r="E310" s="84">
        <v>16.7</v>
      </c>
      <c r="F310" s="84">
        <v>16.9</v>
      </c>
      <c r="G310" s="84">
        <v>16.1</v>
      </c>
      <c r="H310" s="98"/>
      <c r="I310" s="98"/>
      <c r="J310" s="98"/>
      <c r="K310" s="105"/>
      <c r="L310" s="106"/>
      <c r="M310" s="106"/>
      <c r="N310" s="64"/>
      <c r="O310" s="64"/>
      <c r="P310" s="14"/>
      <c r="Q310" s="30">
        <f t="shared" si="4"/>
        <v>3</v>
      </c>
    </row>
    <row r="311" spans="1:17" ht="15">
      <c r="A311" s="25">
        <v>134</v>
      </c>
      <c r="B311" s="91"/>
      <c r="C311" s="92"/>
      <c r="D311" s="92"/>
      <c r="E311" s="84"/>
      <c r="F311" s="84"/>
      <c r="G311" s="84"/>
      <c r="H311" s="98">
        <v>15.5</v>
      </c>
      <c r="I311" s="98">
        <v>16</v>
      </c>
      <c r="J311" s="98">
        <v>15</v>
      </c>
      <c r="K311" s="105"/>
      <c r="L311" s="106"/>
      <c r="M311" s="106"/>
      <c r="N311" s="64"/>
      <c r="O311" s="64"/>
      <c r="P311" s="14"/>
      <c r="Q311" s="30">
        <f t="shared" si="4"/>
        <v>3</v>
      </c>
    </row>
    <row r="312" spans="1:17" ht="15">
      <c r="A312" s="26">
        <v>15</v>
      </c>
      <c r="B312" s="91"/>
      <c r="C312" s="92"/>
      <c r="D312" s="92"/>
      <c r="E312" s="84"/>
      <c r="F312" s="84"/>
      <c r="G312" s="84"/>
      <c r="H312" s="98"/>
      <c r="I312" s="98"/>
      <c r="J312" s="98"/>
      <c r="K312" s="105"/>
      <c r="L312" s="106"/>
      <c r="M312" s="106"/>
      <c r="N312" s="64">
        <v>18.6</v>
      </c>
      <c r="O312" s="64">
        <v>18.6</v>
      </c>
      <c r="P312" s="14">
        <v>18.7</v>
      </c>
      <c r="Q312" s="30">
        <f t="shared" si="4"/>
        <v>3</v>
      </c>
    </row>
    <row r="313" spans="1:17" ht="15">
      <c r="A313" s="25">
        <v>335</v>
      </c>
      <c r="B313" s="91"/>
      <c r="C313" s="92"/>
      <c r="D313" s="92"/>
      <c r="E313" s="84">
        <v>18.4</v>
      </c>
      <c r="F313" s="84">
        <v>18.3</v>
      </c>
      <c r="G313" s="84">
        <v>18</v>
      </c>
      <c r="H313" s="98"/>
      <c r="I313" s="98"/>
      <c r="J313" s="98"/>
      <c r="K313" s="105"/>
      <c r="L313" s="106"/>
      <c r="M313" s="106"/>
      <c r="N313" s="64"/>
      <c r="O313" s="64"/>
      <c r="P313" s="14"/>
      <c r="Q313" s="30">
        <f t="shared" si="4"/>
        <v>3</v>
      </c>
    </row>
    <row r="314" spans="1:17" ht="15">
      <c r="A314" s="26">
        <v>90</v>
      </c>
      <c r="B314" s="91"/>
      <c r="C314" s="92"/>
      <c r="D314" s="92"/>
      <c r="E314" s="84"/>
      <c r="F314" s="84"/>
      <c r="G314" s="84"/>
      <c r="H314" s="98"/>
      <c r="I314" s="98"/>
      <c r="J314" s="98"/>
      <c r="K314" s="105"/>
      <c r="L314" s="106"/>
      <c r="M314" s="106"/>
      <c r="N314" s="64">
        <v>16.4</v>
      </c>
      <c r="O314" s="64">
        <v>16</v>
      </c>
      <c r="P314" s="14">
        <v>16</v>
      </c>
      <c r="Q314" s="30">
        <f t="shared" si="4"/>
        <v>3</v>
      </c>
    </row>
    <row r="315" spans="1:17" ht="15">
      <c r="A315" s="25">
        <v>157</v>
      </c>
      <c r="B315" s="91"/>
      <c r="C315" s="92"/>
      <c r="D315" s="92"/>
      <c r="E315" s="84"/>
      <c r="F315" s="84"/>
      <c r="G315" s="84"/>
      <c r="H315" s="98"/>
      <c r="I315" s="98"/>
      <c r="J315" s="98"/>
      <c r="K315" s="105"/>
      <c r="L315" s="106"/>
      <c r="M315" s="106"/>
      <c r="N315" s="64">
        <v>18.5</v>
      </c>
      <c r="O315" s="64">
        <v>17.6</v>
      </c>
      <c r="P315" s="14">
        <v>18.4</v>
      </c>
      <c r="Q315" s="30">
        <f t="shared" si="4"/>
        <v>3</v>
      </c>
    </row>
    <row r="316" spans="1:17" ht="15">
      <c r="A316" s="26">
        <v>132</v>
      </c>
      <c r="B316" s="91"/>
      <c r="C316" s="92"/>
      <c r="D316" s="92"/>
      <c r="E316" s="84"/>
      <c r="F316" s="84"/>
      <c r="G316" s="84"/>
      <c r="H316" s="98"/>
      <c r="I316" s="98"/>
      <c r="J316" s="98"/>
      <c r="K316" s="105"/>
      <c r="L316" s="106"/>
      <c r="M316" s="106"/>
      <c r="N316" s="64">
        <v>17</v>
      </c>
      <c r="O316" s="64">
        <v>16.6</v>
      </c>
      <c r="P316" s="14">
        <v>16.7</v>
      </c>
      <c r="Q316" s="30">
        <f t="shared" si="4"/>
        <v>3</v>
      </c>
    </row>
    <row r="317" spans="1:17" ht="15">
      <c r="A317" s="25">
        <v>87</v>
      </c>
      <c r="B317" s="91"/>
      <c r="C317" s="92"/>
      <c r="D317" s="92"/>
      <c r="E317" s="84"/>
      <c r="F317" s="84"/>
      <c r="G317" s="84"/>
      <c r="H317" s="98">
        <v>15.1</v>
      </c>
      <c r="I317" s="98">
        <v>15</v>
      </c>
      <c r="J317" s="98">
        <v>16</v>
      </c>
      <c r="K317" s="105"/>
      <c r="L317" s="106"/>
      <c r="M317" s="106"/>
      <c r="N317" s="64"/>
      <c r="O317" s="64"/>
      <c r="P317" s="14"/>
      <c r="Q317" s="30">
        <f t="shared" si="4"/>
        <v>3</v>
      </c>
    </row>
    <row r="318" spans="1:17" ht="15">
      <c r="A318" s="26">
        <v>140</v>
      </c>
      <c r="B318" s="91"/>
      <c r="C318" s="92"/>
      <c r="D318" s="92"/>
      <c r="E318" s="84"/>
      <c r="F318" s="84"/>
      <c r="G318" s="84"/>
      <c r="H318" s="98">
        <v>17.9</v>
      </c>
      <c r="I318" s="98">
        <v>18.5</v>
      </c>
      <c r="J318" s="98">
        <v>18.6</v>
      </c>
      <c r="K318" s="105"/>
      <c r="L318" s="106"/>
      <c r="M318" s="106"/>
      <c r="N318" s="64"/>
      <c r="O318" s="64"/>
      <c r="P318" s="14"/>
      <c r="Q318" s="30">
        <f t="shared" si="4"/>
        <v>3</v>
      </c>
    </row>
    <row r="319" spans="1:17" ht="15">
      <c r="A319" s="25">
        <v>241</v>
      </c>
      <c r="B319" s="91"/>
      <c r="C319" s="92"/>
      <c r="D319" s="92"/>
      <c r="E319" s="84"/>
      <c r="F319" s="84"/>
      <c r="G319" s="84"/>
      <c r="H319" s="98">
        <v>14</v>
      </c>
      <c r="I319" s="98">
        <v>15</v>
      </c>
      <c r="J319" s="98">
        <v>15</v>
      </c>
      <c r="K319" s="105"/>
      <c r="L319" s="106"/>
      <c r="M319" s="106"/>
      <c r="N319" s="64"/>
      <c r="O319" s="64"/>
      <c r="P319" s="14"/>
      <c r="Q319" s="30">
        <f t="shared" si="4"/>
        <v>3</v>
      </c>
    </row>
    <row r="320" spans="1:17" ht="15">
      <c r="A320" s="26">
        <v>62</v>
      </c>
      <c r="B320" s="91"/>
      <c r="C320" s="92"/>
      <c r="D320" s="92"/>
      <c r="E320" s="84">
        <v>18.2</v>
      </c>
      <c r="F320" s="84">
        <v>17.2</v>
      </c>
      <c r="G320" s="84">
        <v>17.4</v>
      </c>
      <c r="H320" s="98"/>
      <c r="I320" s="98"/>
      <c r="J320" s="98"/>
      <c r="K320" s="105"/>
      <c r="L320" s="106"/>
      <c r="M320" s="106"/>
      <c r="N320" s="64"/>
      <c r="O320" s="64"/>
      <c r="P320" s="14"/>
      <c r="Q320" s="30">
        <f t="shared" si="4"/>
        <v>3</v>
      </c>
    </row>
    <row r="321" spans="1:17" ht="15">
      <c r="A321" s="25">
        <v>275</v>
      </c>
      <c r="B321" s="91"/>
      <c r="C321" s="92"/>
      <c r="D321" s="92"/>
      <c r="E321" s="84"/>
      <c r="F321" s="84"/>
      <c r="G321" s="84"/>
      <c r="H321" s="98">
        <v>16.4</v>
      </c>
      <c r="I321" s="98">
        <v>16.6</v>
      </c>
      <c r="J321" s="98">
        <v>16.3</v>
      </c>
      <c r="K321" s="105"/>
      <c r="L321" s="106"/>
      <c r="M321" s="106"/>
      <c r="N321" s="64"/>
      <c r="O321" s="64"/>
      <c r="P321" s="14"/>
      <c r="Q321" s="30">
        <f t="shared" si="4"/>
        <v>3</v>
      </c>
    </row>
    <row r="322" spans="1:17" ht="15">
      <c r="A322" s="26">
        <v>291</v>
      </c>
      <c r="B322" s="91"/>
      <c r="C322" s="92"/>
      <c r="D322" s="92"/>
      <c r="E322" s="84">
        <v>16.3</v>
      </c>
      <c r="F322" s="84">
        <v>16.5</v>
      </c>
      <c r="G322" s="84">
        <v>16.2</v>
      </c>
      <c r="H322" s="98"/>
      <c r="I322" s="98"/>
      <c r="J322" s="98"/>
      <c r="K322" s="105"/>
      <c r="L322" s="106"/>
      <c r="M322" s="106"/>
      <c r="N322" s="64"/>
      <c r="O322" s="64"/>
      <c r="P322" s="14"/>
      <c r="Q322" s="30">
        <f t="shared" si="4"/>
        <v>3</v>
      </c>
    </row>
    <row r="323" spans="1:17" ht="15">
      <c r="A323" s="25">
        <v>109</v>
      </c>
      <c r="B323" s="91"/>
      <c r="C323" s="92"/>
      <c r="D323" s="92"/>
      <c r="E323" s="84"/>
      <c r="F323" s="84"/>
      <c r="G323" s="84"/>
      <c r="H323" s="98"/>
      <c r="I323" s="98"/>
      <c r="J323" s="98"/>
      <c r="K323" s="105"/>
      <c r="L323" s="106"/>
      <c r="M323" s="106"/>
      <c r="N323" s="64">
        <v>17.8</v>
      </c>
      <c r="O323" s="64">
        <v>17.9</v>
      </c>
      <c r="P323" s="14">
        <v>18.2</v>
      </c>
      <c r="Q323" s="30">
        <f aca="true" t="shared" si="5" ref="Q323:Q386">COUNT(B323:P323)</f>
        <v>3</v>
      </c>
    </row>
    <row r="324" spans="1:17" ht="15">
      <c r="A324" s="26">
        <v>280</v>
      </c>
      <c r="B324" s="91"/>
      <c r="C324" s="92"/>
      <c r="D324" s="92"/>
      <c r="E324" s="84"/>
      <c r="F324" s="84"/>
      <c r="G324" s="84"/>
      <c r="H324" s="98"/>
      <c r="I324" s="98"/>
      <c r="J324" s="98"/>
      <c r="K324" s="105"/>
      <c r="L324" s="106"/>
      <c r="M324" s="106"/>
      <c r="N324" s="64">
        <v>14</v>
      </c>
      <c r="O324" s="64">
        <v>16</v>
      </c>
      <c r="P324" s="14">
        <v>16</v>
      </c>
      <c r="Q324" s="30">
        <f t="shared" si="5"/>
        <v>3</v>
      </c>
    </row>
    <row r="325" spans="1:17" ht="15">
      <c r="A325" s="25">
        <v>327</v>
      </c>
      <c r="B325" s="91"/>
      <c r="C325" s="92"/>
      <c r="D325" s="92"/>
      <c r="E325" s="84"/>
      <c r="F325" s="84"/>
      <c r="G325" s="84"/>
      <c r="H325" s="98">
        <v>16.6</v>
      </c>
      <c r="I325" s="98">
        <v>16.6</v>
      </c>
      <c r="J325" s="98">
        <v>17.3</v>
      </c>
      <c r="K325" s="105"/>
      <c r="L325" s="106"/>
      <c r="M325" s="106"/>
      <c r="N325" s="64"/>
      <c r="O325" s="64"/>
      <c r="P325" s="14"/>
      <c r="Q325" s="30">
        <f t="shared" si="5"/>
        <v>3</v>
      </c>
    </row>
    <row r="326" spans="1:17" ht="15">
      <c r="A326" s="26">
        <v>213</v>
      </c>
      <c r="B326" s="91"/>
      <c r="C326" s="92"/>
      <c r="D326" s="92"/>
      <c r="E326" s="84"/>
      <c r="F326" s="84"/>
      <c r="G326" s="84"/>
      <c r="H326" s="98"/>
      <c r="I326" s="98"/>
      <c r="J326" s="98"/>
      <c r="K326" s="105"/>
      <c r="L326" s="106"/>
      <c r="M326" s="106"/>
      <c r="N326" s="64">
        <v>16.9</v>
      </c>
      <c r="O326" s="64">
        <v>16.6</v>
      </c>
      <c r="P326" s="14">
        <v>17.4</v>
      </c>
      <c r="Q326" s="30">
        <f t="shared" si="5"/>
        <v>3</v>
      </c>
    </row>
    <row r="327" spans="1:17" ht="15">
      <c r="A327" s="25">
        <v>53</v>
      </c>
      <c r="B327" s="91"/>
      <c r="C327" s="92"/>
      <c r="D327" s="92"/>
      <c r="E327" s="84"/>
      <c r="F327" s="84"/>
      <c r="G327" s="84"/>
      <c r="H327" s="98"/>
      <c r="I327" s="98"/>
      <c r="J327" s="98"/>
      <c r="K327" s="105"/>
      <c r="L327" s="106"/>
      <c r="M327" s="106"/>
      <c r="N327" s="64">
        <v>18.6</v>
      </c>
      <c r="O327" s="64">
        <v>18.5</v>
      </c>
      <c r="P327" s="14">
        <v>18.6</v>
      </c>
      <c r="Q327" s="30">
        <f t="shared" si="5"/>
        <v>3</v>
      </c>
    </row>
    <row r="328" spans="1:17" ht="15">
      <c r="A328" s="26">
        <v>147</v>
      </c>
      <c r="B328" s="91"/>
      <c r="C328" s="92"/>
      <c r="D328" s="92"/>
      <c r="E328" s="84"/>
      <c r="F328" s="84"/>
      <c r="G328" s="84"/>
      <c r="H328" s="98">
        <v>15.5</v>
      </c>
      <c r="I328" s="98">
        <v>16</v>
      </c>
      <c r="J328" s="98">
        <v>16</v>
      </c>
      <c r="K328" s="105"/>
      <c r="L328" s="106"/>
      <c r="M328" s="106"/>
      <c r="N328" s="64"/>
      <c r="O328" s="64"/>
      <c r="P328" s="14"/>
      <c r="Q328" s="30">
        <f t="shared" si="5"/>
        <v>3</v>
      </c>
    </row>
    <row r="329" spans="1:17" ht="15">
      <c r="A329" s="25">
        <v>69</v>
      </c>
      <c r="B329" s="91"/>
      <c r="C329" s="92"/>
      <c r="D329" s="92"/>
      <c r="E329" s="84">
        <v>18.6</v>
      </c>
      <c r="F329" s="84">
        <v>18.8</v>
      </c>
      <c r="G329" s="84">
        <v>19.2</v>
      </c>
      <c r="H329" s="98"/>
      <c r="I329" s="98"/>
      <c r="J329" s="98"/>
      <c r="K329" s="105"/>
      <c r="L329" s="106"/>
      <c r="M329" s="106"/>
      <c r="N329" s="64"/>
      <c r="O329" s="64"/>
      <c r="P329" s="14"/>
      <c r="Q329" s="30">
        <f t="shared" si="5"/>
        <v>3</v>
      </c>
    </row>
    <row r="330" spans="1:17" ht="15">
      <c r="A330" s="26">
        <v>332</v>
      </c>
      <c r="B330" s="91"/>
      <c r="C330" s="92"/>
      <c r="D330" s="92"/>
      <c r="E330" s="84">
        <v>18.8</v>
      </c>
      <c r="F330" s="84">
        <v>18.7</v>
      </c>
      <c r="G330" s="84">
        <v>18.8</v>
      </c>
      <c r="H330" s="98"/>
      <c r="I330" s="98"/>
      <c r="J330" s="98"/>
      <c r="K330" s="105"/>
      <c r="L330" s="106"/>
      <c r="M330" s="106"/>
      <c r="N330" s="64"/>
      <c r="O330" s="64"/>
      <c r="P330" s="14"/>
      <c r="Q330" s="30">
        <f t="shared" si="5"/>
        <v>3</v>
      </c>
    </row>
    <row r="331" spans="1:17" ht="15">
      <c r="A331" s="25">
        <v>141</v>
      </c>
      <c r="B331" s="91"/>
      <c r="C331" s="92"/>
      <c r="D331" s="92"/>
      <c r="E331" s="84"/>
      <c r="F331" s="84"/>
      <c r="G331" s="84"/>
      <c r="H331" s="98">
        <v>15.6</v>
      </c>
      <c r="I331" s="98">
        <v>15</v>
      </c>
      <c r="J331" s="98">
        <v>15</v>
      </c>
      <c r="K331" s="105"/>
      <c r="L331" s="106"/>
      <c r="M331" s="106"/>
      <c r="N331" s="64"/>
      <c r="O331" s="64"/>
      <c r="P331" s="14"/>
      <c r="Q331" s="30">
        <f t="shared" si="5"/>
        <v>3</v>
      </c>
    </row>
    <row r="332" spans="1:17" ht="15">
      <c r="A332" s="26">
        <v>177</v>
      </c>
      <c r="B332" s="91"/>
      <c r="C332" s="92"/>
      <c r="D332" s="92"/>
      <c r="E332" s="84"/>
      <c r="F332" s="84"/>
      <c r="G332" s="84"/>
      <c r="H332" s="98">
        <v>16</v>
      </c>
      <c r="I332" s="98">
        <v>16</v>
      </c>
      <c r="J332" s="98">
        <v>16</v>
      </c>
      <c r="K332" s="105"/>
      <c r="L332" s="106"/>
      <c r="M332" s="106"/>
      <c r="N332" s="64"/>
      <c r="O332" s="64"/>
      <c r="P332" s="14"/>
      <c r="Q332" s="30">
        <f t="shared" si="5"/>
        <v>3</v>
      </c>
    </row>
    <row r="333" spans="1:17" ht="15">
      <c r="A333" s="25">
        <v>60</v>
      </c>
      <c r="B333" s="91"/>
      <c r="C333" s="92"/>
      <c r="D333" s="92"/>
      <c r="E333" s="84">
        <v>18.4</v>
      </c>
      <c r="F333" s="84">
        <v>18.5</v>
      </c>
      <c r="G333" s="84">
        <v>18.5</v>
      </c>
      <c r="H333" s="98"/>
      <c r="I333" s="98"/>
      <c r="J333" s="98"/>
      <c r="K333" s="105"/>
      <c r="L333" s="106"/>
      <c r="M333" s="106"/>
      <c r="N333" s="64"/>
      <c r="O333" s="64"/>
      <c r="P333" s="14"/>
      <c r="Q333" s="30">
        <f t="shared" si="5"/>
        <v>3</v>
      </c>
    </row>
    <row r="334" spans="1:17" ht="15">
      <c r="A334" s="26">
        <v>244</v>
      </c>
      <c r="B334" s="91"/>
      <c r="C334" s="92"/>
      <c r="D334" s="92"/>
      <c r="E334" s="84"/>
      <c r="F334" s="84"/>
      <c r="G334" s="84"/>
      <c r="H334" s="98">
        <v>15</v>
      </c>
      <c r="I334" s="98">
        <v>15</v>
      </c>
      <c r="J334" s="98">
        <v>15</v>
      </c>
      <c r="K334" s="105"/>
      <c r="L334" s="106"/>
      <c r="M334" s="106"/>
      <c r="N334" s="64"/>
      <c r="O334" s="64"/>
      <c r="P334" s="14"/>
      <c r="Q334" s="30">
        <f t="shared" si="5"/>
        <v>3</v>
      </c>
    </row>
    <row r="335" spans="1:17" ht="15">
      <c r="A335" s="25">
        <v>308</v>
      </c>
      <c r="B335" s="91"/>
      <c r="C335" s="92"/>
      <c r="D335" s="92"/>
      <c r="E335" s="84"/>
      <c r="F335" s="84"/>
      <c r="G335" s="84"/>
      <c r="H335" s="98">
        <v>16.4</v>
      </c>
      <c r="I335" s="98">
        <v>16.3</v>
      </c>
      <c r="J335" s="98">
        <v>16.5</v>
      </c>
      <c r="K335" s="105"/>
      <c r="L335" s="106"/>
      <c r="M335" s="106"/>
      <c r="N335" s="64"/>
      <c r="O335" s="64"/>
      <c r="P335" s="14"/>
      <c r="Q335" s="30">
        <f t="shared" si="5"/>
        <v>3</v>
      </c>
    </row>
    <row r="336" spans="1:17" ht="15">
      <c r="A336" s="26">
        <v>64</v>
      </c>
      <c r="B336" s="91"/>
      <c r="C336" s="92"/>
      <c r="D336" s="92"/>
      <c r="E336" s="84"/>
      <c r="F336" s="84"/>
      <c r="G336" s="84"/>
      <c r="H336" s="98"/>
      <c r="I336" s="98"/>
      <c r="J336" s="98"/>
      <c r="K336" s="105"/>
      <c r="L336" s="106"/>
      <c r="M336" s="106"/>
      <c r="N336" s="64">
        <v>16.5</v>
      </c>
      <c r="O336" s="64">
        <v>15</v>
      </c>
      <c r="P336" s="14">
        <v>14</v>
      </c>
      <c r="Q336" s="30">
        <f t="shared" si="5"/>
        <v>3</v>
      </c>
    </row>
    <row r="337" spans="1:17" ht="15">
      <c r="A337" s="25">
        <v>274</v>
      </c>
      <c r="B337" s="91"/>
      <c r="C337" s="92"/>
      <c r="D337" s="92"/>
      <c r="E337" s="84"/>
      <c r="F337" s="84"/>
      <c r="G337" s="84"/>
      <c r="H337" s="98"/>
      <c r="I337" s="98"/>
      <c r="J337" s="98"/>
      <c r="K337" s="105"/>
      <c r="L337" s="106"/>
      <c r="M337" s="106"/>
      <c r="N337" s="64">
        <v>17</v>
      </c>
      <c r="O337" s="64">
        <v>16</v>
      </c>
      <c r="P337" s="14">
        <v>17.4</v>
      </c>
      <c r="Q337" s="30">
        <f t="shared" si="5"/>
        <v>3</v>
      </c>
    </row>
    <row r="338" spans="1:17" ht="15">
      <c r="A338" s="26">
        <v>11</v>
      </c>
      <c r="B338" s="91"/>
      <c r="C338" s="92"/>
      <c r="D338" s="92"/>
      <c r="E338" s="84"/>
      <c r="F338" s="84"/>
      <c r="G338" s="84"/>
      <c r="H338" s="98"/>
      <c r="I338" s="98"/>
      <c r="J338" s="98"/>
      <c r="K338" s="105"/>
      <c r="L338" s="106"/>
      <c r="M338" s="106"/>
      <c r="N338" s="64">
        <v>17.6</v>
      </c>
      <c r="O338" s="64">
        <v>17.7</v>
      </c>
      <c r="P338" s="14">
        <v>17.6</v>
      </c>
      <c r="Q338" s="30">
        <f t="shared" si="5"/>
        <v>3</v>
      </c>
    </row>
    <row r="339" spans="1:17" ht="15">
      <c r="A339" s="25">
        <v>294</v>
      </c>
      <c r="B339" s="91"/>
      <c r="C339" s="92"/>
      <c r="D339" s="92"/>
      <c r="E339" s="84"/>
      <c r="F339" s="84"/>
      <c r="G339" s="84"/>
      <c r="H339" s="98">
        <v>16.7</v>
      </c>
      <c r="I339" s="98">
        <v>16.8</v>
      </c>
      <c r="J339" s="98">
        <v>16.9</v>
      </c>
      <c r="K339" s="105"/>
      <c r="L339" s="106"/>
      <c r="M339" s="106"/>
      <c r="N339" s="64"/>
      <c r="O339" s="64"/>
      <c r="P339" s="14"/>
      <c r="Q339" s="30">
        <f t="shared" si="5"/>
        <v>3</v>
      </c>
    </row>
    <row r="340" spans="1:17" ht="15">
      <c r="A340" s="26">
        <v>14</v>
      </c>
      <c r="B340" s="91"/>
      <c r="C340" s="92"/>
      <c r="D340" s="92"/>
      <c r="E340" s="84"/>
      <c r="F340" s="84"/>
      <c r="G340" s="84"/>
      <c r="H340" s="98"/>
      <c r="I340" s="98"/>
      <c r="J340" s="98"/>
      <c r="K340" s="105"/>
      <c r="L340" s="106"/>
      <c r="M340" s="106"/>
      <c r="N340" s="64">
        <v>17.8</v>
      </c>
      <c r="O340" s="64">
        <v>18.3</v>
      </c>
      <c r="P340" s="14">
        <v>18.4</v>
      </c>
      <c r="Q340" s="30">
        <f t="shared" si="5"/>
        <v>3</v>
      </c>
    </row>
    <row r="341" spans="1:17" ht="15">
      <c r="A341" s="25">
        <v>184</v>
      </c>
      <c r="B341" s="91"/>
      <c r="C341" s="92"/>
      <c r="D341" s="92"/>
      <c r="E341" s="84"/>
      <c r="F341" s="84"/>
      <c r="G341" s="84"/>
      <c r="H341" s="98">
        <v>16</v>
      </c>
      <c r="I341" s="98">
        <v>16</v>
      </c>
      <c r="J341" s="98">
        <v>14.5</v>
      </c>
      <c r="K341" s="105"/>
      <c r="L341" s="106"/>
      <c r="M341" s="106"/>
      <c r="N341" s="64"/>
      <c r="O341" s="64"/>
      <c r="P341" s="14"/>
      <c r="Q341" s="30">
        <f t="shared" si="5"/>
        <v>3</v>
      </c>
    </row>
    <row r="342" spans="1:17" ht="15">
      <c r="A342" s="26">
        <v>188</v>
      </c>
      <c r="B342" s="91"/>
      <c r="C342" s="92"/>
      <c r="D342" s="92"/>
      <c r="E342" s="84"/>
      <c r="F342" s="84"/>
      <c r="G342" s="84"/>
      <c r="H342" s="98">
        <v>16.2</v>
      </c>
      <c r="I342" s="98">
        <v>16.4</v>
      </c>
      <c r="J342" s="98">
        <v>16.3</v>
      </c>
      <c r="K342" s="105"/>
      <c r="L342" s="106"/>
      <c r="M342" s="106"/>
      <c r="N342" s="64"/>
      <c r="O342" s="64"/>
      <c r="P342" s="14"/>
      <c r="Q342" s="30">
        <f t="shared" si="5"/>
        <v>3</v>
      </c>
    </row>
    <row r="343" spans="1:17" ht="15">
      <c r="A343" s="25">
        <v>117</v>
      </c>
      <c r="B343" s="91"/>
      <c r="C343" s="92"/>
      <c r="D343" s="92"/>
      <c r="E343" s="84"/>
      <c r="F343" s="84"/>
      <c r="G343" s="84"/>
      <c r="H343" s="98">
        <v>17.1</v>
      </c>
      <c r="I343" s="98">
        <v>17</v>
      </c>
      <c r="J343" s="98">
        <v>16.5</v>
      </c>
      <c r="K343" s="105"/>
      <c r="L343" s="106"/>
      <c r="M343" s="106"/>
      <c r="N343" s="64"/>
      <c r="O343" s="64"/>
      <c r="P343" s="14"/>
      <c r="Q343" s="30">
        <f t="shared" si="5"/>
        <v>3</v>
      </c>
    </row>
    <row r="344" spans="1:17" ht="15">
      <c r="A344" s="26">
        <v>88</v>
      </c>
      <c r="B344" s="91"/>
      <c r="C344" s="92"/>
      <c r="D344" s="92"/>
      <c r="E344" s="84"/>
      <c r="F344" s="84"/>
      <c r="G344" s="84"/>
      <c r="H344" s="98">
        <v>16.9</v>
      </c>
      <c r="I344" s="98">
        <v>16.8</v>
      </c>
      <c r="J344" s="98">
        <v>16</v>
      </c>
      <c r="K344" s="105"/>
      <c r="L344" s="106"/>
      <c r="M344" s="106"/>
      <c r="N344" s="64"/>
      <c r="O344" s="64"/>
      <c r="P344" s="14"/>
      <c r="Q344" s="30">
        <f t="shared" si="5"/>
        <v>3</v>
      </c>
    </row>
    <row r="345" spans="1:17" ht="15">
      <c r="A345" s="25">
        <v>99</v>
      </c>
      <c r="B345" s="91"/>
      <c r="C345" s="92"/>
      <c r="D345" s="92"/>
      <c r="E345" s="84"/>
      <c r="F345" s="84"/>
      <c r="G345" s="84"/>
      <c r="H345" s="98">
        <v>16</v>
      </c>
      <c r="I345" s="98">
        <v>15</v>
      </c>
      <c r="J345" s="98">
        <v>15.8</v>
      </c>
      <c r="K345" s="105"/>
      <c r="L345" s="106"/>
      <c r="M345" s="106"/>
      <c r="N345" s="64"/>
      <c r="O345" s="64"/>
      <c r="P345" s="14"/>
      <c r="Q345" s="30">
        <f t="shared" si="5"/>
        <v>3</v>
      </c>
    </row>
    <row r="346" spans="1:17" ht="15">
      <c r="A346" s="26">
        <v>170</v>
      </c>
      <c r="B346" s="91"/>
      <c r="C346" s="92"/>
      <c r="D346" s="92"/>
      <c r="E346" s="84"/>
      <c r="F346" s="84"/>
      <c r="G346" s="84"/>
      <c r="H346" s="98">
        <v>14</v>
      </c>
      <c r="I346" s="98">
        <v>14</v>
      </c>
      <c r="J346" s="98">
        <v>14</v>
      </c>
      <c r="K346" s="105"/>
      <c r="L346" s="106"/>
      <c r="M346" s="106"/>
      <c r="N346" s="64"/>
      <c r="O346" s="64"/>
      <c r="P346" s="14"/>
      <c r="Q346" s="30">
        <f t="shared" si="5"/>
        <v>3</v>
      </c>
    </row>
    <row r="347" spans="1:17" ht="15">
      <c r="A347" s="25">
        <v>119</v>
      </c>
      <c r="B347" s="91"/>
      <c r="C347" s="92"/>
      <c r="D347" s="92"/>
      <c r="E347" s="84"/>
      <c r="F347" s="84"/>
      <c r="G347" s="84"/>
      <c r="H347" s="98">
        <v>16.6</v>
      </c>
      <c r="I347" s="98">
        <v>16.6</v>
      </c>
      <c r="J347" s="98">
        <v>16</v>
      </c>
      <c r="K347" s="105"/>
      <c r="L347" s="106"/>
      <c r="M347" s="106"/>
      <c r="N347" s="64"/>
      <c r="O347" s="64"/>
      <c r="P347" s="14"/>
      <c r="Q347" s="30">
        <f t="shared" si="5"/>
        <v>3</v>
      </c>
    </row>
    <row r="348" spans="1:17" ht="15">
      <c r="A348" s="26">
        <v>280</v>
      </c>
      <c r="B348" s="91"/>
      <c r="C348" s="92"/>
      <c r="D348" s="92"/>
      <c r="E348" s="84"/>
      <c r="F348" s="84"/>
      <c r="G348" s="84"/>
      <c r="H348" s="98">
        <v>16</v>
      </c>
      <c r="I348" s="98">
        <v>16</v>
      </c>
      <c r="J348" s="98">
        <v>16</v>
      </c>
      <c r="K348" s="105"/>
      <c r="L348" s="106"/>
      <c r="M348" s="106"/>
      <c r="N348" s="64"/>
      <c r="O348" s="64"/>
      <c r="P348" s="14"/>
      <c r="Q348" s="30">
        <f t="shared" si="5"/>
        <v>3</v>
      </c>
    </row>
    <row r="349" spans="1:17" ht="15">
      <c r="A349" s="25"/>
      <c r="B349" s="91"/>
      <c r="C349" s="92"/>
      <c r="D349" s="92"/>
      <c r="E349" s="84"/>
      <c r="F349" s="84"/>
      <c r="G349" s="84"/>
      <c r="H349" s="98"/>
      <c r="I349" s="98"/>
      <c r="J349" s="98"/>
      <c r="K349" s="105"/>
      <c r="L349" s="106"/>
      <c r="M349" s="106"/>
      <c r="N349" s="64"/>
      <c r="O349" s="64"/>
      <c r="P349" s="14"/>
      <c r="Q349" s="30">
        <f t="shared" si="5"/>
        <v>0</v>
      </c>
    </row>
    <row r="350" spans="1:17" ht="15">
      <c r="A350" s="26"/>
      <c r="B350" s="91"/>
      <c r="C350" s="92"/>
      <c r="D350" s="92"/>
      <c r="E350" s="84"/>
      <c r="F350" s="84"/>
      <c r="G350" s="84"/>
      <c r="H350" s="98"/>
      <c r="I350" s="98"/>
      <c r="J350" s="98"/>
      <c r="K350" s="105"/>
      <c r="L350" s="106"/>
      <c r="M350" s="106"/>
      <c r="N350" s="64"/>
      <c r="O350" s="64"/>
      <c r="P350" s="14"/>
      <c r="Q350" s="30">
        <f t="shared" si="5"/>
        <v>0</v>
      </c>
    </row>
    <row r="351" spans="1:17" ht="15">
      <c r="A351" s="25"/>
      <c r="B351" s="91"/>
      <c r="C351" s="92"/>
      <c r="D351" s="92"/>
      <c r="E351" s="84"/>
      <c r="F351" s="84"/>
      <c r="G351" s="84"/>
      <c r="H351" s="98"/>
      <c r="I351" s="98"/>
      <c r="J351" s="98"/>
      <c r="K351" s="105"/>
      <c r="L351" s="106"/>
      <c r="M351" s="106"/>
      <c r="N351" s="64"/>
      <c r="O351" s="64"/>
      <c r="P351" s="14"/>
      <c r="Q351" s="30">
        <f t="shared" si="5"/>
        <v>0</v>
      </c>
    </row>
    <row r="352" spans="1:17" ht="15">
      <c r="A352" s="26"/>
      <c r="B352" s="91"/>
      <c r="C352" s="92"/>
      <c r="D352" s="92"/>
      <c r="E352" s="84"/>
      <c r="F352" s="84"/>
      <c r="G352" s="84"/>
      <c r="H352" s="98"/>
      <c r="I352" s="98"/>
      <c r="J352" s="98"/>
      <c r="K352" s="105"/>
      <c r="L352" s="106"/>
      <c r="M352" s="106"/>
      <c r="N352" s="64"/>
      <c r="O352" s="64"/>
      <c r="P352" s="14"/>
      <c r="Q352" s="30">
        <f t="shared" si="5"/>
        <v>0</v>
      </c>
    </row>
    <row r="353" spans="1:17" ht="15">
      <c r="A353" s="25"/>
      <c r="B353" s="91"/>
      <c r="C353" s="92"/>
      <c r="D353" s="92"/>
      <c r="E353" s="84"/>
      <c r="F353" s="84"/>
      <c r="G353" s="84"/>
      <c r="H353" s="98"/>
      <c r="I353" s="98"/>
      <c r="J353" s="98"/>
      <c r="K353" s="105"/>
      <c r="L353" s="106"/>
      <c r="M353" s="106"/>
      <c r="N353" s="64"/>
      <c r="O353" s="64"/>
      <c r="P353" s="14"/>
      <c r="Q353" s="30">
        <f t="shared" si="5"/>
        <v>0</v>
      </c>
    </row>
    <row r="354" spans="1:17" ht="15">
      <c r="A354" s="26"/>
      <c r="B354" s="91"/>
      <c r="C354" s="92"/>
      <c r="D354" s="92"/>
      <c r="E354" s="84"/>
      <c r="F354" s="84"/>
      <c r="G354" s="84"/>
      <c r="H354" s="98"/>
      <c r="I354" s="98"/>
      <c r="J354" s="98"/>
      <c r="K354" s="105"/>
      <c r="L354" s="106"/>
      <c r="M354" s="106"/>
      <c r="N354" s="64"/>
      <c r="O354" s="64"/>
      <c r="P354" s="14"/>
      <c r="Q354" s="30">
        <f t="shared" si="5"/>
        <v>0</v>
      </c>
    </row>
    <row r="355" spans="1:17" ht="15">
      <c r="A355" s="25"/>
      <c r="B355" s="91"/>
      <c r="C355" s="92"/>
      <c r="D355" s="92"/>
      <c r="E355" s="84"/>
      <c r="F355" s="84"/>
      <c r="G355" s="84"/>
      <c r="H355" s="98"/>
      <c r="I355" s="98"/>
      <c r="J355" s="98"/>
      <c r="K355" s="105"/>
      <c r="L355" s="106"/>
      <c r="M355" s="106"/>
      <c r="N355" s="64"/>
      <c r="O355" s="64"/>
      <c r="P355" s="14"/>
      <c r="Q355" s="30">
        <f t="shared" si="5"/>
        <v>0</v>
      </c>
    </row>
    <row r="356" spans="1:17" ht="15">
      <c r="A356" s="26"/>
      <c r="B356" s="91"/>
      <c r="C356" s="92"/>
      <c r="D356" s="92"/>
      <c r="E356" s="84"/>
      <c r="F356" s="84"/>
      <c r="G356" s="84"/>
      <c r="H356" s="98"/>
      <c r="I356" s="98"/>
      <c r="J356" s="98"/>
      <c r="K356" s="105"/>
      <c r="L356" s="106"/>
      <c r="M356" s="106"/>
      <c r="N356" s="64"/>
      <c r="O356" s="64"/>
      <c r="P356" s="14"/>
      <c r="Q356" s="30">
        <f t="shared" si="5"/>
        <v>0</v>
      </c>
    </row>
    <row r="357" spans="1:17" ht="15">
      <c r="A357" s="25"/>
      <c r="B357" s="91"/>
      <c r="C357" s="92"/>
      <c r="D357" s="92"/>
      <c r="E357" s="84"/>
      <c r="F357" s="84"/>
      <c r="G357" s="84"/>
      <c r="H357" s="98"/>
      <c r="I357" s="98"/>
      <c r="J357" s="98"/>
      <c r="K357" s="105"/>
      <c r="L357" s="106"/>
      <c r="M357" s="106"/>
      <c r="N357" s="64"/>
      <c r="O357" s="64"/>
      <c r="P357" s="14"/>
      <c r="Q357" s="30">
        <f t="shared" si="5"/>
        <v>0</v>
      </c>
    </row>
    <row r="358" spans="1:17" ht="15">
      <c r="A358" s="26"/>
      <c r="B358" s="91"/>
      <c r="C358" s="92"/>
      <c r="D358" s="92"/>
      <c r="E358" s="84"/>
      <c r="F358" s="84"/>
      <c r="G358" s="84"/>
      <c r="H358" s="98"/>
      <c r="I358" s="98"/>
      <c r="J358" s="98"/>
      <c r="K358" s="105"/>
      <c r="L358" s="106"/>
      <c r="M358" s="106"/>
      <c r="N358" s="64"/>
      <c r="O358" s="64"/>
      <c r="P358" s="14"/>
      <c r="Q358" s="30">
        <f t="shared" si="5"/>
        <v>0</v>
      </c>
    </row>
    <row r="359" spans="1:17" ht="15">
      <c r="A359" s="25"/>
      <c r="B359" s="91"/>
      <c r="C359" s="92"/>
      <c r="D359" s="92"/>
      <c r="E359" s="84"/>
      <c r="F359" s="84"/>
      <c r="G359" s="84"/>
      <c r="H359" s="98"/>
      <c r="I359" s="98"/>
      <c r="J359" s="98"/>
      <c r="K359" s="105"/>
      <c r="L359" s="106"/>
      <c r="M359" s="106"/>
      <c r="N359" s="64"/>
      <c r="O359" s="64"/>
      <c r="P359" s="14"/>
      <c r="Q359" s="30">
        <f t="shared" si="5"/>
        <v>0</v>
      </c>
    </row>
    <row r="360" spans="1:17" ht="15">
      <c r="A360" s="26"/>
      <c r="B360" s="91"/>
      <c r="C360" s="92"/>
      <c r="D360" s="92"/>
      <c r="E360" s="84"/>
      <c r="F360" s="84"/>
      <c r="G360" s="84"/>
      <c r="H360" s="98"/>
      <c r="I360" s="98"/>
      <c r="J360" s="98"/>
      <c r="K360" s="105"/>
      <c r="L360" s="106"/>
      <c r="M360" s="106"/>
      <c r="N360" s="64"/>
      <c r="O360" s="64"/>
      <c r="P360" s="14"/>
      <c r="Q360" s="30">
        <f t="shared" si="5"/>
        <v>0</v>
      </c>
    </row>
    <row r="361" spans="1:17" ht="15">
      <c r="A361" s="25"/>
      <c r="B361" s="91"/>
      <c r="C361" s="92"/>
      <c r="D361" s="92"/>
      <c r="E361" s="84"/>
      <c r="F361" s="84"/>
      <c r="G361" s="84"/>
      <c r="H361" s="98"/>
      <c r="I361" s="98"/>
      <c r="J361" s="98"/>
      <c r="K361" s="105"/>
      <c r="L361" s="106"/>
      <c r="M361" s="106"/>
      <c r="N361" s="64"/>
      <c r="O361" s="64"/>
      <c r="P361" s="14"/>
      <c r="Q361" s="30">
        <f t="shared" si="5"/>
        <v>0</v>
      </c>
    </row>
    <row r="362" spans="1:17" ht="15">
      <c r="A362" s="26"/>
      <c r="B362" s="91"/>
      <c r="C362" s="92"/>
      <c r="D362" s="92"/>
      <c r="E362" s="84"/>
      <c r="F362" s="84"/>
      <c r="G362" s="84"/>
      <c r="H362" s="98"/>
      <c r="I362" s="98"/>
      <c r="J362" s="98"/>
      <c r="K362" s="105"/>
      <c r="L362" s="106"/>
      <c r="M362" s="106"/>
      <c r="N362" s="64"/>
      <c r="O362" s="64"/>
      <c r="P362" s="14"/>
      <c r="Q362" s="30">
        <f t="shared" si="5"/>
        <v>0</v>
      </c>
    </row>
    <row r="363" spans="1:17" ht="15">
      <c r="A363" s="25"/>
      <c r="B363" s="91"/>
      <c r="C363" s="92"/>
      <c r="D363" s="92"/>
      <c r="E363" s="84"/>
      <c r="F363" s="84"/>
      <c r="G363" s="84"/>
      <c r="H363" s="98"/>
      <c r="I363" s="98"/>
      <c r="J363" s="98"/>
      <c r="K363" s="105"/>
      <c r="L363" s="106"/>
      <c r="M363" s="106"/>
      <c r="N363" s="64"/>
      <c r="O363" s="64"/>
      <c r="P363" s="14"/>
      <c r="Q363" s="30">
        <f t="shared" si="5"/>
        <v>0</v>
      </c>
    </row>
    <row r="364" spans="1:17" ht="15">
      <c r="A364" s="26"/>
      <c r="B364" s="91"/>
      <c r="C364" s="92"/>
      <c r="D364" s="92"/>
      <c r="E364" s="84"/>
      <c r="F364" s="84"/>
      <c r="G364" s="84"/>
      <c r="H364" s="98"/>
      <c r="I364" s="98"/>
      <c r="J364" s="98"/>
      <c r="K364" s="105"/>
      <c r="L364" s="106"/>
      <c r="M364" s="106"/>
      <c r="N364" s="64"/>
      <c r="O364" s="64"/>
      <c r="P364" s="14"/>
      <c r="Q364" s="30">
        <f t="shared" si="5"/>
        <v>0</v>
      </c>
    </row>
    <row r="365" spans="1:17" ht="15">
      <c r="A365" s="25"/>
      <c r="B365" s="91"/>
      <c r="C365" s="92"/>
      <c r="D365" s="92"/>
      <c r="E365" s="84"/>
      <c r="F365" s="84"/>
      <c r="G365" s="84"/>
      <c r="H365" s="98"/>
      <c r="I365" s="98"/>
      <c r="J365" s="98"/>
      <c r="K365" s="105"/>
      <c r="L365" s="106"/>
      <c r="M365" s="106"/>
      <c r="N365" s="64"/>
      <c r="O365" s="64"/>
      <c r="P365" s="14"/>
      <c r="Q365" s="30">
        <f t="shared" si="5"/>
        <v>0</v>
      </c>
    </row>
    <row r="366" spans="1:17" ht="15">
      <c r="A366" s="26"/>
      <c r="B366" s="91"/>
      <c r="C366" s="92"/>
      <c r="D366" s="92"/>
      <c r="E366" s="84"/>
      <c r="F366" s="84"/>
      <c r="G366" s="84"/>
      <c r="H366" s="98"/>
      <c r="I366" s="98"/>
      <c r="J366" s="98"/>
      <c r="K366" s="105"/>
      <c r="L366" s="106"/>
      <c r="M366" s="106"/>
      <c r="N366" s="64"/>
      <c r="O366" s="64"/>
      <c r="P366" s="14"/>
      <c r="Q366" s="30">
        <f t="shared" si="5"/>
        <v>0</v>
      </c>
    </row>
    <row r="367" spans="1:17" ht="15">
      <c r="A367" s="25"/>
      <c r="B367" s="91"/>
      <c r="C367" s="92"/>
      <c r="D367" s="92"/>
      <c r="E367" s="84"/>
      <c r="F367" s="84"/>
      <c r="G367" s="84"/>
      <c r="H367" s="98"/>
      <c r="I367" s="98"/>
      <c r="J367" s="98"/>
      <c r="K367" s="105"/>
      <c r="L367" s="106"/>
      <c r="M367" s="106"/>
      <c r="N367" s="64"/>
      <c r="O367" s="64"/>
      <c r="P367" s="14"/>
      <c r="Q367" s="30">
        <f t="shared" si="5"/>
        <v>0</v>
      </c>
    </row>
    <row r="368" spans="1:17" ht="15">
      <c r="A368" s="26"/>
      <c r="B368" s="91"/>
      <c r="C368" s="92"/>
      <c r="D368" s="92"/>
      <c r="E368" s="84"/>
      <c r="F368" s="84"/>
      <c r="G368" s="84"/>
      <c r="H368" s="98"/>
      <c r="I368" s="98"/>
      <c r="J368" s="98"/>
      <c r="K368" s="105"/>
      <c r="L368" s="106"/>
      <c r="M368" s="106"/>
      <c r="N368" s="64"/>
      <c r="O368" s="64"/>
      <c r="P368" s="14"/>
      <c r="Q368" s="30">
        <f t="shared" si="5"/>
        <v>0</v>
      </c>
    </row>
    <row r="369" spans="1:17" ht="15">
      <c r="A369" s="25"/>
      <c r="B369" s="91"/>
      <c r="C369" s="92"/>
      <c r="D369" s="92"/>
      <c r="E369" s="84"/>
      <c r="F369" s="84"/>
      <c r="G369" s="84"/>
      <c r="H369" s="98"/>
      <c r="I369" s="98"/>
      <c r="J369" s="98"/>
      <c r="K369" s="105"/>
      <c r="L369" s="106"/>
      <c r="M369" s="106"/>
      <c r="N369" s="64"/>
      <c r="O369" s="64"/>
      <c r="P369" s="14"/>
      <c r="Q369" s="30">
        <f t="shared" si="5"/>
        <v>0</v>
      </c>
    </row>
    <row r="370" spans="1:17" ht="15">
      <c r="A370" s="26"/>
      <c r="B370" s="91"/>
      <c r="C370" s="92"/>
      <c r="D370" s="92"/>
      <c r="E370" s="84"/>
      <c r="F370" s="84"/>
      <c r="G370" s="84"/>
      <c r="H370" s="98"/>
      <c r="I370" s="98"/>
      <c r="J370" s="98"/>
      <c r="K370" s="105"/>
      <c r="L370" s="106"/>
      <c r="M370" s="106"/>
      <c r="N370" s="64"/>
      <c r="O370" s="64"/>
      <c r="P370" s="14"/>
      <c r="Q370" s="30">
        <f t="shared" si="5"/>
        <v>0</v>
      </c>
    </row>
    <row r="371" spans="1:17" ht="15">
      <c r="A371" s="25"/>
      <c r="B371" s="91"/>
      <c r="C371" s="92"/>
      <c r="D371" s="92"/>
      <c r="E371" s="84"/>
      <c r="F371" s="84"/>
      <c r="G371" s="84"/>
      <c r="H371" s="98"/>
      <c r="I371" s="98"/>
      <c r="J371" s="98"/>
      <c r="K371" s="105"/>
      <c r="L371" s="106"/>
      <c r="M371" s="106"/>
      <c r="N371" s="64"/>
      <c r="O371" s="64"/>
      <c r="P371" s="14"/>
      <c r="Q371" s="30">
        <f t="shared" si="5"/>
        <v>0</v>
      </c>
    </row>
    <row r="372" spans="1:17" ht="15">
      <c r="A372" s="26"/>
      <c r="B372" s="91"/>
      <c r="C372" s="92"/>
      <c r="D372" s="92"/>
      <c r="E372" s="84"/>
      <c r="F372" s="84"/>
      <c r="G372" s="84"/>
      <c r="H372" s="98"/>
      <c r="I372" s="98"/>
      <c r="J372" s="98"/>
      <c r="K372" s="105"/>
      <c r="L372" s="106"/>
      <c r="M372" s="106"/>
      <c r="N372" s="64"/>
      <c r="O372" s="64"/>
      <c r="P372" s="14"/>
      <c r="Q372" s="30">
        <f t="shared" si="5"/>
        <v>0</v>
      </c>
    </row>
    <row r="373" spans="1:17" ht="15">
      <c r="A373" s="25"/>
      <c r="B373" s="91"/>
      <c r="C373" s="92"/>
      <c r="D373" s="92"/>
      <c r="E373" s="84"/>
      <c r="F373" s="84"/>
      <c r="G373" s="84"/>
      <c r="H373" s="98"/>
      <c r="I373" s="98"/>
      <c r="J373" s="98"/>
      <c r="K373" s="105"/>
      <c r="L373" s="106"/>
      <c r="M373" s="106"/>
      <c r="N373" s="64"/>
      <c r="O373" s="64"/>
      <c r="P373" s="14"/>
      <c r="Q373" s="30">
        <f t="shared" si="5"/>
        <v>0</v>
      </c>
    </row>
    <row r="374" spans="1:17" ht="15">
      <c r="A374" s="26"/>
      <c r="B374" s="91"/>
      <c r="C374" s="92"/>
      <c r="D374" s="92"/>
      <c r="E374" s="84"/>
      <c r="F374" s="84"/>
      <c r="G374" s="84"/>
      <c r="H374" s="98"/>
      <c r="I374" s="98"/>
      <c r="J374" s="98"/>
      <c r="K374" s="105"/>
      <c r="L374" s="106"/>
      <c r="M374" s="106"/>
      <c r="N374" s="64"/>
      <c r="O374" s="64"/>
      <c r="P374" s="14"/>
      <c r="Q374" s="30">
        <f t="shared" si="5"/>
        <v>0</v>
      </c>
    </row>
    <row r="375" spans="1:17" ht="15">
      <c r="A375" s="25"/>
      <c r="B375" s="91"/>
      <c r="C375" s="92"/>
      <c r="D375" s="92"/>
      <c r="E375" s="84"/>
      <c r="F375" s="84"/>
      <c r="G375" s="84"/>
      <c r="H375" s="98"/>
      <c r="I375" s="98"/>
      <c r="J375" s="98"/>
      <c r="K375" s="105"/>
      <c r="L375" s="106"/>
      <c r="M375" s="106"/>
      <c r="N375" s="64"/>
      <c r="O375" s="64"/>
      <c r="P375" s="14"/>
      <c r="Q375" s="30">
        <f t="shared" si="5"/>
        <v>0</v>
      </c>
    </row>
    <row r="376" spans="1:17" ht="15">
      <c r="A376" s="26"/>
      <c r="B376" s="91"/>
      <c r="C376" s="92"/>
      <c r="D376" s="92"/>
      <c r="E376" s="84"/>
      <c r="F376" s="84"/>
      <c r="G376" s="84"/>
      <c r="H376" s="98"/>
      <c r="I376" s="98"/>
      <c r="J376" s="98"/>
      <c r="K376" s="105"/>
      <c r="L376" s="106"/>
      <c r="M376" s="106"/>
      <c r="N376" s="64"/>
      <c r="O376" s="64"/>
      <c r="P376" s="14"/>
      <c r="Q376" s="30">
        <f t="shared" si="5"/>
        <v>0</v>
      </c>
    </row>
    <row r="377" spans="1:17" ht="15">
      <c r="A377" s="25"/>
      <c r="B377" s="91"/>
      <c r="C377" s="92"/>
      <c r="D377" s="92"/>
      <c r="E377" s="84"/>
      <c r="F377" s="84"/>
      <c r="G377" s="84"/>
      <c r="H377" s="98"/>
      <c r="I377" s="98"/>
      <c r="J377" s="98"/>
      <c r="K377" s="105"/>
      <c r="L377" s="106"/>
      <c r="M377" s="106"/>
      <c r="N377" s="64"/>
      <c r="O377" s="64"/>
      <c r="P377" s="14"/>
      <c r="Q377" s="30">
        <f t="shared" si="5"/>
        <v>0</v>
      </c>
    </row>
    <row r="378" spans="1:17" ht="15">
      <c r="A378" s="26"/>
      <c r="B378" s="91"/>
      <c r="C378" s="92"/>
      <c r="D378" s="92"/>
      <c r="E378" s="84"/>
      <c r="F378" s="84"/>
      <c r="G378" s="84"/>
      <c r="H378" s="98"/>
      <c r="I378" s="98"/>
      <c r="J378" s="98"/>
      <c r="K378" s="105"/>
      <c r="L378" s="106"/>
      <c r="M378" s="106"/>
      <c r="N378" s="64"/>
      <c r="O378" s="64"/>
      <c r="P378" s="14"/>
      <c r="Q378" s="30">
        <f t="shared" si="5"/>
        <v>0</v>
      </c>
    </row>
    <row r="379" spans="1:17" ht="15">
      <c r="A379" s="25"/>
      <c r="B379" s="91"/>
      <c r="C379" s="92"/>
      <c r="D379" s="92"/>
      <c r="E379" s="84"/>
      <c r="F379" s="84"/>
      <c r="G379" s="84"/>
      <c r="H379" s="98"/>
      <c r="I379" s="98"/>
      <c r="J379" s="98"/>
      <c r="K379" s="105"/>
      <c r="L379" s="106"/>
      <c r="M379" s="106"/>
      <c r="N379" s="64"/>
      <c r="O379" s="64"/>
      <c r="P379" s="14"/>
      <c r="Q379" s="30">
        <f t="shared" si="5"/>
        <v>0</v>
      </c>
    </row>
    <row r="380" spans="1:17" ht="15">
      <c r="A380" s="26"/>
      <c r="B380" s="91"/>
      <c r="C380" s="92"/>
      <c r="D380" s="92"/>
      <c r="E380" s="84"/>
      <c r="F380" s="84"/>
      <c r="G380" s="84"/>
      <c r="H380" s="98"/>
      <c r="I380" s="98"/>
      <c r="J380" s="98"/>
      <c r="K380" s="105"/>
      <c r="L380" s="106"/>
      <c r="M380" s="106"/>
      <c r="N380" s="64"/>
      <c r="O380" s="64"/>
      <c r="P380" s="14"/>
      <c r="Q380" s="30">
        <f t="shared" si="5"/>
        <v>0</v>
      </c>
    </row>
    <row r="381" spans="1:17" ht="15">
      <c r="A381" s="25"/>
      <c r="B381" s="91"/>
      <c r="C381" s="92"/>
      <c r="D381" s="92"/>
      <c r="E381" s="84"/>
      <c r="F381" s="84"/>
      <c r="G381" s="84"/>
      <c r="H381" s="98"/>
      <c r="I381" s="98"/>
      <c r="J381" s="98"/>
      <c r="K381" s="105"/>
      <c r="L381" s="106"/>
      <c r="M381" s="106"/>
      <c r="N381" s="64"/>
      <c r="O381" s="64"/>
      <c r="P381" s="14"/>
      <c r="Q381" s="30">
        <f t="shared" si="5"/>
        <v>0</v>
      </c>
    </row>
    <row r="382" spans="1:17" ht="15">
      <c r="A382" s="26"/>
      <c r="B382" s="91"/>
      <c r="C382" s="92"/>
      <c r="D382" s="92"/>
      <c r="E382" s="84"/>
      <c r="F382" s="84"/>
      <c r="G382" s="84"/>
      <c r="H382" s="98"/>
      <c r="I382" s="98"/>
      <c r="J382" s="98"/>
      <c r="K382" s="105"/>
      <c r="L382" s="106"/>
      <c r="M382" s="106"/>
      <c r="N382" s="64"/>
      <c r="O382" s="64"/>
      <c r="P382" s="14"/>
      <c r="Q382" s="30">
        <f t="shared" si="5"/>
        <v>0</v>
      </c>
    </row>
    <row r="383" spans="1:17" ht="15">
      <c r="A383" s="25"/>
      <c r="B383" s="91"/>
      <c r="C383" s="92"/>
      <c r="D383" s="92"/>
      <c r="E383" s="84"/>
      <c r="F383" s="84"/>
      <c r="G383" s="84"/>
      <c r="H383" s="98"/>
      <c r="I383" s="98"/>
      <c r="J383" s="98"/>
      <c r="K383" s="105"/>
      <c r="L383" s="106"/>
      <c r="M383" s="106"/>
      <c r="N383" s="64"/>
      <c r="O383" s="64"/>
      <c r="P383" s="14"/>
      <c r="Q383" s="30">
        <f t="shared" si="5"/>
        <v>0</v>
      </c>
    </row>
    <row r="384" spans="1:17" ht="15">
      <c r="A384" s="26"/>
      <c r="B384" s="91"/>
      <c r="C384" s="92"/>
      <c r="D384" s="92"/>
      <c r="E384" s="84"/>
      <c r="F384" s="84"/>
      <c r="G384" s="84"/>
      <c r="H384" s="98"/>
      <c r="I384" s="98"/>
      <c r="J384" s="98"/>
      <c r="K384" s="105"/>
      <c r="L384" s="106"/>
      <c r="M384" s="106"/>
      <c r="N384" s="64"/>
      <c r="O384" s="64"/>
      <c r="P384" s="14"/>
      <c r="Q384" s="30">
        <f t="shared" si="5"/>
        <v>0</v>
      </c>
    </row>
    <row r="385" spans="1:17" ht="15">
      <c r="A385" s="25"/>
      <c r="B385" s="91"/>
      <c r="C385" s="92"/>
      <c r="D385" s="92"/>
      <c r="E385" s="84"/>
      <c r="F385" s="84"/>
      <c r="G385" s="84"/>
      <c r="H385" s="98"/>
      <c r="I385" s="98"/>
      <c r="J385" s="98"/>
      <c r="K385" s="105"/>
      <c r="L385" s="106"/>
      <c r="M385" s="106"/>
      <c r="N385" s="64"/>
      <c r="O385" s="64"/>
      <c r="P385" s="14"/>
      <c r="Q385" s="30">
        <f t="shared" si="5"/>
        <v>0</v>
      </c>
    </row>
    <row r="386" spans="1:17" ht="15">
      <c r="A386" s="26"/>
      <c r="B386" s="91"/>
      <c r="C386" s="92"/>
      <c r="D386" s="92"/>
      <c r="E386" s="84"/>
      <c r="F386" s="84"/>
      <c r="G386" s="84"/>
      <c r="H386" s="98"/>
      <c r="I386" s="98"/>
      <c r="J386" s="98"/>
      <c r="K386" s="105"/>
      <c r="L386" s="106"/>
      <c r="M386" s="106"/>
      <c r="N386" s="64"/>
      <c r="O386" s="64"/>
      <c r="P386" s="14"/>
      <c r="Q386" s="30">
        <f t="shared" si="5"/>
        <v>0</v>
      </c>
    </row>
    <row r="387" spans="1:17" ht="15">
      <c r="A387" s="25"/>
      <c r="B387" s="91"/>
      <c r="C387" s="92"/>
      <c r="D387" s="92"/>
      <c r="E387" s="84"/>
      <c r="F387" s="84"/>
      <c r="G387" s="84"/>
      <c r="H387" s="98"/>
      <c r="I387" s="98"/>
      <c r="J387" s="98"/>
      <c r="K387" s="105"/>
      <c r="L387" s="106"/>
      <c r="M387" s="106"/>
      <c r="N387" s="64"/>
      <c r="O387" s="64"/>
      <c r="P387" s="14"/>
      <c r="Q387" s="30">
        <f aca="true" t="shared" si="6" ref="Q387:Q450">COUNT(B387:P387)</f>
        <v>0</v>
      </c>
    </row>
    <row r="388" spans="1:17" ht="15">
      <c r="A388" s="26"/>
      <c r="B388" s="91"/>
      <c r="C388" s="92"/>
      <c r="D388" s="92"/>
      <c r="E388" s="84"/>
      <c r="F388" s="84"/>
      <c r="G388" s="84"/>
      <c r="H388" s="98"/>
      <c r="I388" s="98"/>
      <c r="J388" s="98"/>
      <c r="K388" s="105"/>
      <c r="L388" s="106"/>
      <c r="M388" s="106"/>
      <c r="N388" s="64"/>
      <c r="O388" s="64"/>
      <c r="P388" s="14"/>
      <c r="Q388" s="30">
        <f t="shared" si="6"/>
        <v>0</v>
      </c>
    </row>
    <row r="389" spans="1:17" ht="15">
      <c r="A389" s="25"/>
      <c r="B389" s="91"/>
      <c r="C389" s="92"/>
      <c r="D389" s="92"/>
      <c r="E389" s="84"/>
      <c r="F389" s="84"/>
      <c r="G389" s="84"/>
      <c r="H389" s="98"/>
      <c r="I389" s="98"/>
      <c r="J389" s="98"/>
      <c r="K389" s="105"/>
      <c r="L389" s="106"/>
      <c r="M389" s="106"/>
      <c r="N389" s="64"/>
      <c r="O389" s="64"/>
      <c r="P389" s="14"/>
      <c r="Q389" s="30">
        <f t="shared" si="6"/>
        <v>0</v>
      </c>
    </row>
    <row r="390" spans="1:17" ht="15">
      <c r="A390" s="26"/>
      <c r="B390" s="91"/>
      <c r="C390" s="92"/>
      <c r="D390" s="92"/>
      <c r="E390" s="84"/>
      <c r="F390" s="84"/>
      <c r="G390" s="84"/>
      <c r="H390" s="98"/>
      <c r="I390" s="98"/>
      <c r="J390" s="98"/>
      <c r="K390" s="105"/>
      <c r="L390" s="106"/>
      <c r="M390" s="106"/>
      <c r="N390" s="64"/>
      <c r="O390" s="64"/>
      <c r="P390" s="14"/>
      <c r="Q390" s="30">
        <f t="shared" si="6"/>
        <v>0</v>
      </c>
    </row>
    <row r="391" spans="1:17" ht="15">
      <c r="A391" s="25"/>
      <c r="B391" s="91"/>
      <c r="C391" s="92"/>
      <c r="D391" s="92"/>
      <c r="E391" s="84"/>
      <c r="F391" s="84"/>
      <c r="G391" s="84"/>
      <c r="H391" s="98"/>
      <c r="I391" s="98"/>
      <c r="J391" s="98"/>
      <c r="K391" s="105"/>
      <c r="L391" s="106"/>
      <c r="M391" s="106"/>
      <c r="N391" s="64"/>
      <c r="O391" s="64"/>
      <c r="P391" s="14"/>
      <c r="Q391" s="30">
        <f t="shared" si="6"/>
        <v>0</v>
      </c>
    </row>
    <row r="392" spans="1:17" ht="15">
      <c r="A392" s="26"/>
      <c r="B392" s="91"/>
      <c r="C392" s="92"/>
      <c r="D392" s="92"/>
      <c r="E392" s="84"/>
      <c r="F392" s="84"/>
      <c r="G392" s="84"/>
      <c r="H392" s="98"/>
      <c r="I392" s="98"/>
      <c r="J392" s="98"/>
      <c r="K392" s="105"/>
      <c r="L392" s="106"/>
      <c r="M392" s="106"/>
      <c r="N392" s="64"/>
      <c r="O392" s="64"/>
      <c r="P392" s="14"/>
      <c r="Q392" s="30">
        <f t="shared" si="6"/>
        <v>0</v>
      </c>
    </row>
    <row r="393" spans="1:17" ht="15">
      <c r="A393" s="25"/>
      <c r="B393" s="91"/>
      <c r="C393" s="92"/>
      <c r="D393" s="92"/>
      <c r="E393" s="84"/>
      <c r="F393" s="84"/>
      <c r="G393" s="84"/>
      <c r="H393" s="98"/>
      <c r="I393" s="98"/>
      <c r="J393" s="98"/>
      <c r="K393" s="105"/>
      <c r="L393" s="106"/>
      <c r="M393" s="106"/>
      <c r="N393" s="64"/>
      <c r="O393" s="64"/>
      <c r="P393" s="14"/>
      <c r="Q393" s="30">
        <f t="shared" si="6"/>
        <v>0</v>
      </c>
    </row>
    <row r="394" spans="1:17" ht="15">
      <c r="A394" s="26"/>
      <c r="B394" s="91"/>
      <c r="C394" s="92"/>
      <c r="D394" s="92"/>
      <c r="E394" s="84"/>
      <c r="F394" s="84"/>
      <c r="G394" s="84"/>
      <c r="H394" s="98"/>
      <c r="I394" s="98"/>
      <c r="J394" s="98"/>
      <c r="K394" s="105"/>
      <c r="L394" s="106"/>
      <c r="M394" s="106"/>
      <c r="N394" s="64"/>
      <c r="O394" s="64"/>
      <c r="P394" s="14"/>
      <c r="Q394" s="30">
        <f t="shared" si="6"/>
        <v>0</v>
      </c>
    </row>
    <row r="395" spans="1:17" ht="15">
      <c r="A395" s="25"/>
      <c r="B395" s="91"/>
      <c r="C395" s="92"/>
      <c r="D395" s="92"/>
      <c r="E395" s="84"/>
      <c r="F395" s="84"/>
      <c r="G395" s="84"/>
      <c r="H395" s="98"/>
      <c r="I395" s="98"/>
      <c r="J395" s="98"/>
      <c r="K395" s="105"/>
      <c r="L395" s="106"/>
      <c r="M395" s="106"/>
      <c r="N395" s="64"/>
      <c r="O395" s="64"/>
      <c r="P395" s="14"/>
      <c r="Q395" s="30">
        <f t="shared" si="6"/>
        <v>0</v>
      </c>
    </row>
    <row r="396" spans="1:17" ht="15">
      <c r="A396" s="26"/>
      <c r="B396" s="91"/>
      <c r="C396" s="92"/>
      <c r="D396" s="92"/>
      <c r="E396" s="84"/>
      <c r="F396" s="84"/>
      <c r="G396" s="84"/>
      <c r="H396" s="98"/>
      <c r="I396" s="98"/>
      <c r="J396" s="98"/>
      <c r="K396" s="105"/>
      <c r="L396" s="106"/>
      <c r="M396" s="106"/>
      <c r="N396" s="64"/>
      <c r="O396" s="64"/>
      <c r="P396" s="14"/>
      <c r="Q396" s="30">
        <f t="shared" si="6"/>
        <v>0</v>
      </c>
    </row>
    <row r="397" spans="1:17" ht="15">
      <c r="A397" s="25"/>
      <c r="B397" s="91"/>
      <c r="C397" s="92"/>
      <c r="D397" s="92"/>
      <c r="E397" s="84"/>
      <c r="F397" s="84"/>
      <c r="G397" s="84"/>
      <c r="H397" s="98"/>
      <c r="I397" s="98"/>
      <c r="J397" s="98"/>
      <c r="K397" s="105"/>
      <c r="L397" s="106"/>
      <c r="M397" s="106"/>
      <c r="N397" s="64"/>
      <c r="O397" s="64"/>
      <c r="P397" s="14"/>
      <c r="Q397" s="30">
        <f t="shared" si="6"/>
        <v>0</v>
      </c>
    </row>
    <row r="398" spans="1:17" ht="15">
      <c r="A398" s="26"/>
      <c r="B398" s="91"/>
      <c r="C398" s="92"/>
      <c r="D398" s="92"/>
      <c r="E398" s="84"/>
      <c r="F398" s="84"/>
      <c r="G398" s="84"/>
      <c r="H398" s="98"/>
      <c r="I398" s="98"/>
      <c r="J398" s="98"/>
      <c r="K398" s="105"/>
      <c r="L398" s="106"/>
      <c r="M398" s="106"/>
      <c r="N398" s="64"/>
      <c r="O398" s="64"/>
      <c r="P398" s="14"/>
      <c r="Q398" s="30">
        <f t="shared" si="6"/>
        <v>0</v>
      </c>
    </row>
    <row r="399" spans="1:17" ht="15">
      <c r="A399" s="25"/>
      <c r="B399" s="91"/>
      <c r="C399" s="92"/>
      <c r="D399" s="92"/>
      <c r="E399" s="84"/>
      <c r="F399" s="84"/>
      <c r="G399" s="84"/>
      <c r="H399" s="98"/>
      <c r="I399" s="98"/>
      <c r="J399" s="98"/>
      <c r="K399" s="105"/>
      <c r="L399" s="106"/>
      <c r="M399" s="106"/>
      <c r="N399" s="64"/>
      <c r="O399" s="64"/>
      <c r="P399" s="14"/>
      <c r="Q399" s="30">
        <f t="shared" si="6"/>
        <v>0</v>
      </c>
    </row>
    <row r="400" spans="1:17" ht="15">
      <c r="A400" s="26"/>
      <c r="B400" s="91"/>
      <c r="C400" s="92"/>
      <c r="D400" s="92"/>
      <c r="E400" s="84"/>
      <c r="F400" s="84"/>
      <c r="G400" s="84"/>
      <c r="H400" s="98"/>
      <c r="I400" s="98"/>
      <c r="J400" s="98"/>
      <c r="K400" s="105"/>
      <c r="L400" s="106"/>
      <c r="M400" s="106"/>
      <c r="N400" s="64"/>
      <c r="O400" s="64"/>
      <c r="P400" s="14"/>
      <c r="Q400" s="30">
        <f t="shared" si="6"/>
        <v>0</v>
      </c>
    </row>
    <row r="401" spans="1:17" ht="15">
      <c r="A401" s="25"/>
      <c r="B401" s="91"/>
      <c r="C401" s="92"/>
      <c r="D401" s="92"/>
      <c r="E401" s="84"/>
      <c r="F401" s="84"/>
      <c r="G401" s="84"/>
      <c r="H401" s="98"/>
      <c r="I401" s="98"/>
      <c r="J401" s="98"/>
      <c r="K401" s="105"/>
      <c r="L401" s="106"/>
      <c r="M401" s="106"/>
      <c r="N401" s="64"/>
      <c r="O401" s="64"/>
      <c r="P401" s="14"/>
      <c r="Q401" s="30">
        <f t="shared" si="6"/>
        <v>0</v>
      </c>
    </row>
    <row r="402" spans="1:17" ht="15">
      <c r="A402" s="26"/>
      <c r="B402" s="91"/>
      <c r="C402" s="92"/>
      <c r="D402" s="92"/>
      <c r="E402" s="84"/>
      <c r="F402" s="84"/>
      <c r="G402" s="84"/>
      <c r="H402" s="98"/>
      <c r="I402" s="98"/>
      <c r="J402" s="98"/>
      <c r="K402" s="105"/>
      <c r="L402" s="106"/>
      <c r="M402" s="106"/>
      <c r="N402" s="64"/>
      <c r="O402" s="64"/>
      <c r="P402" s="14"/>
      <c r="Q402" s="30">
        <f t="shared" si="6"/>
        <v>0</v>
      </c>
    </row>
    <row r="403" spans="1:17" ht="15">
      <c r="A403" s="25"/>
      <c r="B403" s="91"/>
      <c r="C403" s="92"/>
      <c r="D403" s="92"/>
      <c r="E403" s="84"/>
      <c r="F403" s="84"/>
      <c r="G403" s="84"/>
      <c r="H403" s="98"/>
      <c r="I403" s="98"/>
      <c r="J403" s="98"/>
      <c r="K403" s="105"/>
      <c r="L403" s="106"/>
      <c r="M403" s="106"/>
      <c r="N403" s="64"/>
      <c r="O403" s="64"/>
      <c r="P403" s="14"/>
      <c r="Q403" s="30">
        <f t="shared" si="6"/>
        <v>0</v>
      </c>
    </row>
    <row r="404" spans="1:17" ht="15">
      <c r="A404" s="26"/>
      <c r="B404" s="91"/>
      <c r="C404" s="92"/>
      <c r="D404" s="92"/>
      <c r="E404" s="84"/>
      <c r="F404" s="84"/>
      <c r="G404" s="84"/>
      <c r="H404" s="98"/>
      <c r="I404" s="98"/>
      <c r="J404" s="98"/>
      <c r="K404" s="105"/>
      <c r="L404" s="106"/>
      <c r="M404" s="106"/>
      <c r="N404" s="64"/>
      <c r="O404" s="64"/>
      <c r="P404" s="14"/>
      <c r="Q404" s="30">
        <f t="shared" si="6"/>
        <v>0</v>
      </c>
    </row>
    <row r="405" spans="1:17" ht="15">
      <c r="A405" s="25"/>
      <c r="B405" s="91"/>
      <c r="C405" s="92"/>
      <c r="D405" s="92"/>
      <c r="E405" s="84"/>
      <c r="F405" s="84"/>
      <c r="G405" s="84"/>
      <c r="H405" s="98"/>
      <c r="I405" s="98"/>
      <c r="J405" s="98"/>
      <c r="K405" s="105"/>
      <c r="L405" s="106"/>
      <c r="M405" s="106"/>
      <c r="N405" s="64"/>
      <c r="O405" s="64"/>
      <c r="P405" s="14"/>
      <c r="Q405" s="30">
        <f t="shared" si="6"/>
        <v>0</v>
      </c>
    </row>
    <row r="406" spans="1:17" ht="15">
      <c r="A406" s="26"/>
      <c r="B406" s="91"/>
      <c r="C406" s="92"/>
      <c r="D406" s="92"/>
      <c r="E406" s="84"/>
      <c r="F406" s="84"/>
      <c r="G406" s="84"/>
      <c r="H406" s="98"/>
      <c r="I406" s="98"/>
      <c r="J406" s="98"/>
      <c r="K406" s="105"/>
      <c r="L406" s="106"/>
      <c r="M406" s="106"/>
      <c r="N406" s="64"/>
      <c r="O406" s="64"/>
      <c r="P406" s="14"/>
      <c r="Q406" s="30">
        <f t="shared" si="6"/>
        <v>0</v>
      </c>
    </row>
    <row r="407" spans="1:17" ht="15">
      <c r="A407" s="25"/>
      <c r="B407" s="91"/>
      <c r="C407" s="92"/>
      <c r="D407" s="92"/>
      <c r="E407" s="84"/>
      <c r="F407" s="84"/>
      <c r="G407" s="84"/>
      <c r="H407" s="98"/>
      <c r="I407" s="98"/>
      <c r="J407" s="98"/>
      <c r="K407" s="105"/>
      <c r="L407" s="106"/>
      <c r="M407" s="106"/>
      <c r="N407" s="64"/>
      <c r="O407" s="64"/>
      <c r="P407" s="14"/>
      <c r="Q407" s="30">
        <f t="shared" si="6"/>
        <v>0</v>
      </c>
    </row>
    <row r="408" spans="1:17" ht="15">
      <c r="A408" s="26"/>
      <c r="B408" s="91"/>
      <c r="C408" s="92"/>
      <c r="D408" s="92"/>
      <c r="E408" s="84"/>
      <c r="F408" s="84"/>
      <c r="G408" s="84"/>
      <c r="H408" s="98"/>
      <c r="I408" s="98"/>
      <c r="J408" s="98"/>
      <c r="K408" s="105"/>
      <c r="L408" s="106"/>
      <c r="M408" s="106"/>
      <c r="N408" s="64"/>
      <c r="O408" s="64"/>
      <c r="P408" s="14"/>
      <c r="Q408" s="30">
        <f t="shared" si="6"/>
        <v>0</v>
      </c>
    </row>
    <row r="409" spans="1:17" ht="15">
      <c r="A409" s="25"/>
      <c r="B409" s="91"/>
      <c r="C409" s="92"/>
      <c r="D409" s="92"/>
      <c r="E409" s="84"/>
      <c r="F409" s="84"/>
      <c r="G409" s="84"/>
      <c r="H409" s="98"/>
      <c r="I409" s="98"/>
      <c r="J409" s="98"/>
      <c r="K409" s="105"/>
      <c r="L409" s="106"/>
      <c r="M409" s="106"/>
      <c r="N409" s="64"/>
      <c r="O409" s="64"/>
      <c r="P409" s="14"/>
      <c r="Q409" s="30">
        <f t="shared" si="6"/>
        <v>0</v>
      </c>
    </row>
    <row r="410" spans="1:17" ht="15">
      <c r="A410" s="26"/>
      <c r="B410" s="91"/>
      <c r="C410" s="92"/>
      <c r="D410" s="92"/>
      <c r="E410" s="84"/>
      <c r="F410" s="84"/>
      <c r="G410" s="84"/>
      <c r="H410" s="98"/>
      <c r="I410" s="98"/>
      <c r="J410" s="98"/>
      <c r="K410" s="105"/>
      <c r="L410" s="106"/>
      <c r="M410" s="106"/>
      <c r="N410" s="64"/>
      <c r="O410" s="64"/>
      <c r="P410" s="14"/>
      <c r="Q410" s="30">
        <f t="shared" si="6"/>
        <v>0</v>
      </c>
    </row>
    <row r="411" spans="1:17" ht="15">
      <c r="A411" s="25"/>
      <c r="B411" s="91"/>
      <c r="C411" s="92"/>
      <c r="D411" s="92"/>
      <c r="E411" s="84"/>
      <c r="F411" s="84"/>
      <c r="G411" s="84"/>
      <c r="H411" s="98"/>
      <c r="I411" s="98"/>
      <c r="J411" s="98"/>
      <c r="K411" s="105"/>
      <c r="L411" s="106"/>
      <c r="M411" s="106"/>
      <c r="N411" s="64"/>
      <c r="O411" s="64"/>
      <c r="P411" s="14"/>
      <c r="Q411" s="30">
        <f t="shared" si="6"/>
        <v>0</v>
      </c>
    </row>
    <row r="412" spans="1:17" ht="15">
      <c r="A412" s="26"/>
      <c r="B412" s="91"/>
      <c r="C412" s="92"/>
      <c r="D412" s="92"/>
      <c r="E412" s="84"/>
      <c r="F412" s="84"/>
      <c r="G412" s="84"/>
      <c r="H412" s="98"/>
      <c r="I412" s="98"/>
      <c r="J412" s="98"/>
      <c r="K412" s="105"/>
      <c r="L412" s="106"/>
      <c r="M412" s="106"/>
      <c r="N412" s="64"/>
      <c r="O412" s="64"/>
      <c r="P412" s="14"/>
      <c r="Q412" s="30">
        <f t="shared" si="6"/>
        <v>0</v>
      </c>
    </row>
    <row r="413" spans="1:17" ht="15">
      <c r="A413" s="25"/>
      <c r="B413" s="91"/>
      <c r="C413" s="92"/>
      <c r="D413" s="92"/>
      <c r="E413" s="84"/>
      <c r="F413" s="84"/>
      <c r="G413" s="84"/>
      <c r="H413" s="98"/>
      <c r="I413" s="98"/>
      <c r="J413" s="98"/>
      <c r="K413" s="105"/>
      <c r="L413" s="106"/>
      <c r="M413" s="106"/>
      <c r="N413" s="64"/>
      <c r="O413" s="64"/>
      <c r="P413" s="14"/>
      <c r="Q413" s="30">
        <f t="shared" si="6"/>
        <v>0</v>
      </c>
    </row>
    <row r="414" spans="1:17" ht="15">
      <c r="A414" s="26"/>
      <c r="B414" s="91"/>
      <c r="C414" s="92"/>
      <c r="D414" s="92"/>
      <c r="E414" s="84"/>
      <c r="F414" s="84"/>
      <c r="G414" s="84"/>
      <c r="H414" s="98"/>
      <c r="I414" s="98"/>
      <c r="J414" s="98"/>
      <c r="K414" s="105"/>
      <c r="L414" s="106"/>
      <c r="M414" s="106"/>
      <c r="N414" s="64"/>
      <c r="O414" s="64"/>
      <c r="P414" s="14"/>
      <c r="Q414" s="30">
        <f t="shared" si="6"/>
        <v>0</v>
      </c>
    </row>
    <row r="415" spans="1:17" ht="15">
      <c r="A415" s="25"/>
      <c r="B415" s="91"/>
      <c r="C415" s="92"/>
      <c r="D415" s="92"/>
      <c r="E415" s="84"/>
      <c r="F415" s="84"/>
      <c r="G415" s="84"/>
      <c r="H415" s="98"/>
      <c r="I415" s="98"/>
      <c r="J415" s="98"/>
      <c r="K415" s="105"/>
      <c r="L415" s="106"/>
      <c r="M415" s="106"/>
      <c r="N415" s="64"/>
      <c r="O415" s="64"/>
      <c r="P415" s="14"/>
      <c r="Q415" s="30">
        <f t="shared" si="6"/>
        <v>0</v>
      </c>
    </row>
    <row r="416" spans="1:17" ht="15">
      <c r="A416" s="26"/>
      <c r="B416" s="91"/>
      <c r="C416" s="92"/>
      <c r="D416" s="92"/>
      <c r="E416" s="84"/>
      <c r="F416" s="84"/>
      <c r="G416" s="84"/>
      <c r="H416" s="98"/>
      <c r="I416" s="98"/>
      <c r="J416" s="98"/>
      <c r="K416" s="105"/>
      <c r="L416" s="106"/>
      <c r="M416" s="106"/>
      <c r="N416" s="64"/>
      <c r="O416" s="64"/>
      <c r="P416" s="14"/>
      <c r="Q416" s="30">
        <f t="shared" si="6"/>
        <v>0</v>
      </c>
    </row>
    <row r="417" spans="1:17" ht="15">
      <c r="A417" s="25"/>
      <c r="B417" s="91"/>
      <c r="C417" s="92"/>
      <c r="D417" s="92"/>
      <c r="E417" s="84"/>
      <c r="F417" s="84"/>
      <c r="G417" s="84"/>
      <c r="H417" s="98"/>
      <c r="I417" s="98"/>
      <c r="J417" s="98"/>
      <c r="K417" s="105"/>
      <c r="L417" s="106"/>
      <c r="M417" s="106"/>
      <c r="N417" s="64"/>
      <c r="O417" s="64"/>
      <c r="P417" s="14"/>
      <c r="Q417" s="30">
        <f t="shared" si="6"/>
        <v>0</v>
      </c>
    </row>
    <row r="418" spans="1:17" ht="15">
      <c r="A418" s="26"/>
      <c r="B418" s="91"/>
      <c r="C418" s="92"/>
      <c r="D418" s="92"/>
      <c r="E418" s="84"/>
      <c r="F418" s="84"/>
      <c r="G418" s="84"/>
      <c r="H418" s="98"/>
      <c r="I418" s="98"/>
      <c r="J418" s="98"/>
      <c r="K418" s="105"/>
      <c r="L418" s="106"/>
      <c r="M418" s="106"/>
      <c r="N418" s="64"/>
      <c r="O418" s="64"/>
      <c r="P418" s="14"/>
      <c r="Q418" s="30">
        <f t="shared" si="6"/>
        <v>0</v>
      </c>
    </row>
    <row r="419" spans="1:17" ht="15">
      <c r="A419" s="25"/>
      <c r="B419" s="91"/>
      <c r="C419" s="92"/>
      <c r="D419" s="92"/>
      <c r="E419" s="84"/>
      <c r="F419" s="84"/>
      <c r="G419" s="84"/>
      <c r="H419" s="98"/>
      <c r="I419" s="98"/>
      <c r="J419" s="98"/>
      <c r="K419" s="105"/>
      <c r="L419" s="106"/>
      <c r="M419" s="106"/>
      <c r="N419" s="64"/>
      <c r="O419" s="64"/>
      <c r="P419" s="14"/>
      <c r="Q419" s="30">
        <f t="shared" si="6"/>
        <v>0</v>
      </c>
    </row>
    <row r="420" spans="1:17" ht="15">
      <c r="A420" s="26"/>
      <c r="B420" s="91"/>
      <c r="C420" s="92"/>
      <c r="D420" s="92"/>
      <c r="E420" s="84"/>
      <c r="F420" s="84"/>
      <c r="G420" s="84"/>
      <c r="H420" s="98"/>
      <c r="I420" s="98"/>
      <c r="J420" s="98"/>
      <c r="K420" s="105"/>
      <c r="L420" s="106"/>
      <c r="M420" s="106"/>
      <c r="N420" s="64"/>
      <c r="O420" s="64"/>
      <c r="P420" s="14"/>
      <c r="Q420" s="30">
        <f t="shared" si="6"/>
        <v>0</v>
      </c>
    </row>
    <row r="421" spans="1:17" ht="15">
      <c r="A421" s="25"/>
      <c r="B421" s="91"/>
      <c r="C421" s="92"/>
      <c r="D421" s="92"/>
      <c r="E421" s="84"/>
      <c r="F421" s="84"/>
      <c r="G421" s="84"/>
      <c r="H421" s="98"/>
      <c r="I421" s="98"/>
      <c r="J421" s="98"/>
      <c r="K421" s="105"/>
      <c r="L421" s="106"/>
      <c r="M421" s="106"/>
      <c r="N421" s="64"/>
      <c r="O421" s="64"/>
      <c r="P421" s="14"/>
      <c r="Q421" s="30">
        <f t="shared" si="6"/>
        <v>0</v>
      </c>
    </row>
    <row r="422" spans="1:17" ht="15">
      <c r="A422" s="26"/>
      <c r="B422" s="91"/>
      <c r="C422" s="92"/>
      <c r="D422" s="92"/>
      <c r="E422" s="84"/>
      <c r="F422" s="84"/>
      <c r="G422" s="84"/>
      <c r="H422" s="98"/>
      <c r="I422" s="98"/>
      <c r="J422" s="98"/>
      <c r="K422" s="105"/>
      <c r="L422" s="106"/>
      <c r="M422" s="106"/>
      <c r="N422" s="64"/>
      <c r="O422" s="64"/>
      <c r="P422" s="14"/>
      <c r="Q422" s="30">
        <f t="shared" si="6"/>
        <v>0</v>
      </c>
    </row>
    <row r="423" spans="1:17" ht="15">
      <c r="A423" s="25"/>
      <c r="B423" s="91"/>
      <c r="C423" s="92"/>
      <c r="D423" s="92"/>
      <c r="E423" s="84"/>
      <c r="F423" s="84"/>
      <c r="G423" s="84"/>
      <c r="H423" s="98"/>
      <c r="I423" s="98"/>
      <c r="J423" s="98"/>
      <c r="K423" s="105"/>
      <c r="L423" s="106"/>
      <c r="M423" s="106"/>
      <c r="N423" s="64"/>
      <c r="O423" s="64"/>
      <c r="P423" s="14"/>
      <c r="Q423" s="30">
        <f t="shared" si="6"/>
        <v>0</v>
      </c>
    </row>
    <row r="424" spans="1:17" ht="15">
      <c r="A424" s="26"/>
      <c r="B424" s="91"/>
      <c r="C424" s="92"/>
      <c r="D424" s="92"/>
      <c r="E424" s="84"/>
      <c r="F424" s="84"/>
      <c r="G424" s="84"/>
      <c r="H424" s="98"/>
      <c r="I424" s="98"/>
      <c r="J424" s="98"/>
      <c r="K424" s="105"/>
      <c r="L424" s="106"/>
      <c r="M424" s="106"/>
      <c r="N424" s="64"/>
      <c r="O424" s="64"/>
      <c r="P424" s="14"/>
      <c r="Q424" s="30">
        <f t="shared" si="6"/>
        <v>0</v>
      </c>
    </row>
    <row r="425" spans="1:17" ht="15">
      <c r="A425" s="25"/>
      <c r="B425" s="91"/>
      <c r="C425" s="92"/>
      <c r="D425" s="92"/>
      <c r="E425" s="84"/>
      <c r="F425" s="84"/>
      <c r="G425" s="84"/>
      <c r="H425" s="98"/>
      <c r="I425" s="98"/>
      <c r="J425" s="98"/>
      <c r="K425" s="105"/>
      <c r="L425" s="106"/>
      <c r="M425" s="106"/>
      <c r="N425" s="64"/>
      <c r="O425" s="64"/>
      <c r="P425" s="14"/>
      <c r="Q425" s="30">
        <f t="shared" si="6"/>
        <v>0</v>
      </c>
    </row>
    <row r="426" spans="1:17" ht="15">
      <c r="A426" s="26"/>
      <c r="B426" s="91"/>
      <c r="C426" s="92"/>
      <c r="D426" s="92"/>
      <c r="E426" s="84"/>
      <c r="F426" s="84"/>
      <c r="G426" s="84"/>
      <c r="H426" s="98"/>
      <c r="I426" s="98"/>
      <c r="J426" s="98"/>
      <c r="K426" s="105"/>
      <c r="L426" s="106"/>
      <c r="M426" s="106"/>
      <c r="N426" s="64"/>
      <c r="O426" s="64"/>
      <c r="P426" s="14"/>
      <c r="Q426" s="30">
        <f t="shared" si="6"/>
        <v>0</v>
      </c>
    </row>
    <row r="427" spans="1:17" ht="15">
      <c r="A427" s="25"/>
      <c r="B427" s="91"/>
      <c r="C427" s="92"/>
      <c r="D427" s="92"/>
      <c r="E427" s="84"/>
      <c r="F427" s="84"/>
      <c r="G427" s="84"/>
      <c r="H427" s="98"/>
      <c r="I427" s="98"/>
      <c r="J427" s="98"/>
      <c r="K427" s="105"/>
      <c r="L427" s="106"/>
      <c r="M427" s="106"/>
      <c r="N427" s="64"/>
      <c r="O427" s="64"/>
      <c r="P427" s="14"/>
      <c r="Q427" s="30">
        <f t="shared" si="6"/>
        <v>0</v>
      </c>
    </row>
    <row r="428" spans="1:17" ht="15">
      <c r="A428" s="26"/>
      <c r="B428" s="91"/>
      <c r="C428" s="92"/>
      <c r="D428" s="92"/>
      <c r="E428" s="84"/>
      <c r="F428" s="84"/>
      <c r="G428" s="84"/>
      <c r="H428" s="98"/>
      <c r="I428" s="98"/>
      <c r="J428" s="98"/>
      <c r="K428" s="105"/>
      <c r="L428" s="106"/>
      <c r="M428" s="106"/>
      <c r="N428" s="64"/>
      <c r="O428" s="64"/>
      <c r="P428" s="14"/>
      <c r="Q428" s="30">
        <f t="shared" si="6"/>
        <v>0</v>
      </c>
    </row>
    <row r="429" spans="1:17" ht="15">
      <c r="A429" s="25"/>
      <c r="B429" s="91"/>
      <c r="C429" s="92"/>
      <c r="D429" s="92"/>
      <c r="E429" s="84"/>
      <c r="F429" s="84"/>
      <c r="G429" s="84"/>
      <c r="H429" s="98"/>
      <c r="I429" s="98"/>
      <c r="J429" s="98"/>
      <c r="K429" s="105"/>
      <c r="L429" s="106"/>
      <c r="M429" s="106"/>
      <c r="N429" s="64"/>
      <c r="O429" s="64"/>
      <c r="P429" s="14"/>
      <c r="Q429" s="30">
        <f t="shared" si="6"/>
        <v>0</v>
      </c>
    </row>
    <row r="430" spans="1:17" ht="15">
      <c r="A430" s="26"/>
      <c r="B430" s="91"/>
      <c r="C430" s="92"/>
      <c r="D430" s="92"/>
      <c r="E430" s="84"/>
      <c r="F430" s="84"/>
      <c r="G430" s="84"/>
      <c r="H430" s="98"/>
      <c r="I430" s="98"/>
      <c r="J430" s="98"/>
      <c r="K430" s="105"/>
      <c r="L430" s="106"/>
      <c r="M430" s="106"/>
      <c r="N430" s="64"/>
      <c r="O430" s="64"/>
      <c r="P430" s="14"/>
      <c r="Q430" s="30">
        <f t="shared" si="6"/>
        <v>0</v>
      </c>
    </row>
    <row r="431" spans="1:17" ht="15">
      <c r="A431" s="25"/>
      <c r="B431" s="91"/>
      <c r="C431" s="92"/>
      <c r="D431" s="92"/>
      <c r="E431" s="84"/>
      <c r="F431" s="84"/>
      <c r="G431" s="84"/>
      <c r="H431" s="98"/>
      <c r="I431" s="98"/>
      <c r="J431" s="98"/>
      <c r="K431" s="105"/>
      <c r="L431" s="106"/>
      <c r="M431" s="106"/>
      <c r="N431" s="64"/>
      <c r="O431" s="64"/>
      <c r="P431" s="14"/>
      <c r="Q431" s="30">
        <f t="shared" si="6"/>
        <v>0</v>
      </c>
    </row>
    <row r="432" spans="1:17" ht="15">
      <c r="A432" s="26"/>
      <c r="B432" s="91"/>
      <c r="C432" s="92"/>
      <c r="D432" s="92"/>
      <c r="E432" s="84"/>
      <c r="F432" s="84"/>
      <c r="G432" s="84"/>
      <c r="H432" s="98"/>
      <c r="I432" s="98"/>
      <c r="J432" s="98"/>
      <c r="K432" s="105"/>
      <c r="L432" s="106"/>
      <c r="M432" s="106"/>
      <c r="N432" s="64"/>
      <c r="O432" s="64"/>
      <c r="P432" s="14"/>
      <c r="Q432" s="30">
        <f t="shared" si="6"/>
        <v>0</v>
      </c>
    </row>
    <row r="433" spans="1:17" ht="15">
      <c r="A433" s="25"/>
      <c r="B433" s="91"/>
      <c r="C433" s="92"/>
      <c r="D433" s="92"/>
      <c r="E433" s="84"/>
      <c r="F433" s="84"/>
      <c r="G433" s="84"/>
      <c r="H433" s="98"/>
      <c r="I433" s="98"/>
      <c r="J433" s="98"/>
      <c r="K433" s="105"/>
      <c r="L433" s="106"/>
      <c r="M433" s="106"/>
      <c r="N433" s="64"/>
      <c r="O433" s="64"/>
      <c r="P433" s="14"/>
      <c r="Q433" s="30">
        <f t="shared" si="6"/>
        <v>0</v>
      </c>
    </row>
    <row r="434" spans="1:17" ht="15">
      <c r="A434" s="26"/>
      <c r="B434" s="91"/>
      <c r="C434" s="92"/>
      <c r="D434" s="92"/>
      <c r="E434" s="84"/>
      <c r="F434" s="84"/>
      <c r="G434" s="84"/>
      <c r="H434" s="98"/>
      <c r="I434" s="98"/>
      <c r="J434" s="98"/>
      <c r="K434" s="105"/>
      <c r="L434" s="106"/>
      <c r="M434" s="106"/>
      <c r="N434" s="64"/>
      <c r="O434" s="64"/>
      <c r="P434" s="14"/>
      <c r="Q434" s="30">
        <f t="shared" si="6"/>
        <v>0</v>
      </c>
    </row>
    <row r="435" spans="1:17" ht="15">
      <c r="A435" s="25"/>
      <c r="B435" s="91"/>
      <c r="C435" s="92"/>
      <c r="D435" s="92"/>
      <c r="E435" s="84"/>
      <c r="F435" s="84"/>
      <c r="G435" s="84"/>
      <c r="H435" s="98"/>
      <c r="I435" s="98"/>
      <c r="J435" s="98"/>
      <c r="K435" s="105"/>
      <c r="L435" s="106"/>
      <c r="M435" s="106"/>
      <c r="N435" s="64"/>
      <c r="O435" s="64"/>
      <c r="P435" s="14"/>
      <c r="Q435" s="30">
        <f t="shared" si="6"/>
        <v>0</v>
      </c>
    </row>
    <row r="436" spans="1:17" ht="15">
      <c r="A436" s="26"/>
      <c r="B436" s="91"/>
      <c r="C436" s="92"/>
      <c r="D436" s="92"/>
      <c r="E436" s="84"/>
      <c r="F436" s="84"/>
      <c r="G436" s="84"/>
      <c r="H436" s="98"/>
      <c r="I436" s="98"/>
      <c r="J436" s="98"/>
      <c r="K436" s="105"/>
      <c r="L436" s="106"/>
      <c r="M436" s="106"/>
      <c r="N436" s="64"/>
      <c r="O436" s="64"/>
      <c r="P436" s="14"/>
      <c r="Q436" s="30">
        <f t="shared" si="6"/>
        <v>0</v>
      </c>
    </row>
    <row r="437" spans="1:17" ht="15">
      <c r="A437" s="25"/>
      <c r="B437" s="91"/>
      <c r="C437" s="92"/>
      <c r="D437" s="92"/>
      <c r="E437" s="84"/>
      <c r="F437" s="84"/>
      <c r="G437" s="84"/>
      <c r="H437" s="98"/>
      <c r="I437" s="98"/>
      <c r="J437" s="98"/>
      <c r="K437" s="105"/>
      <c r="L437" s="106"/>
      <c r="M437" s="106"/>
      <c r="N437" s="64"/>
      <c r="O437" s="64"/>
      <c r="P437" s="14"/>
      <c r="Q437" s="30">
        <f t="shared" si="6"/>
        <v>0</v>
      </c>
    </row>
    <row r="438" spans="1:17" ht="15">
      <c r="A438" s="26"/>
      <c r="B438" s="91"/>
      <c r="C438" s="92"/>
      <c r="D438" s="92"/>
      <c r="E438" s="84"/>
      <c r="F438" s="84"/>
      <c r="G438" s="84"/>
      <c r="H438" s="98"/>
      <c r="I438" s="98"/>
      <c r="J438" s="98"/>
      <c r="K438" s="105"/>
      <c r="L438" s="106"/>
      <c r="M438" s="106"/>
      <c r="N438" s="64"/>
      <c r="O438" s="64"/>
      <c r="P438" s="14"/>
      <c r="Q438" s="30">
        <f t="shared" si="6"/>
        <v>0</v>
      </c>
    </row>
    <row r="439" spans="1:17" ht="15">
      <c r="A439" s="25"/>
      <c r="B439" s="91"/>
      <c r="C439" s="92"/>
      <c r="D439" s="92"/>
      <c r="E439" s="84"/>
      <c r="F439" s="84"/>
      <c r="G439" s="84"/>
      <c r="H439" s="98"/>
      <c r="I439" s="98"/>
      <c r="J439" s="98"/>
      <c r="K439" s="105"/>
      <c r="L439" s="106"/>
      <c r="M439" s="106"/>
      <c r="N439" s="64"/>
      <c r="O439" s="64"/>
      <c r="P439" s="14"/>
      <c r="Q439" s="30">
        <f t="shared" si="6"/>
        <v>0</v>
      </c>
    </row>
    <row r="440" spans="1:17" ht="15">
      <c r="A440" s="26"/>
      <c r="B440" s="91"/>
      <c r="C440" s="92"/>
      <c r="D440" s="92"/>
      <c r="E440" s="84"/>
      <c r="F440" s="84"/>
      <c r="G440" s="84"/>
      <c r="H440" s="98"/>
      <c r="I440" s="98"/>
      <c r="J440" s="98"/>
      <c r="K440" s="105"/>
      <c r="L440" s="106"/>
      <c r="M440" s="106"/>
      <c r="N440" s="64"/>
      <c r="O440" s="64"/>
      <c r="P440" s="14"/>
      <c r="Q440" s="30">
        <f t="shared" si="6"/>
        <v>0</v>
      </c>
    </row>
    <row r="441" spans="1:17" ht="15">
      <c r="A441" s="25"/>
      <c r="B441" s="91"/>
      <c r="C441" s="92"/>
      <c r="D441" s="92"/>
      <c r="E441" s="84"/>
      <c r="F441" s="84"/>
      <c r="G441" s="84"/>
      <c r="H441" s="98"/>
      <c r="I441" s="98"/>
      <c r="J441" s="98"/>
      <c r="K441" s="105"/>
      <c r="L441" s="106"/>
      <c r="M441" s="106"/>
      <c r="N441" s="64"/>
      <c r="O441" s="64"/>
      <c r="P441" s="14"/>
      <c r="Q441" s="30">
        <f t="shared" si="6"/>
        <v>0</v>
      </c>
    </row>
    <row r="442" spans="1:17" ht="15">
      <c r="A442" s="26"/>
      <c r="B442" s="91"/>
      <c r="C442" s="92"/>
      <c r="D442" s="92"/>
      <c r="E442" s="84"/>
      <c r="F442" s="84"/>
      <c r="G442" s="84"/>
      <c r="H442" s="98"/>
      <c r="I442" s="98"/>
      <c r="J442" s="98"/>
      <c r="K442" s="105"/>
      <c r="L442" s="106"/>
      <c r="M442" s="106"/>
      <c r="N442" s="64"/>
      <c r="O442" s="64"/>
      <c r="P442" s="14"/>
      <c r="Q442" s="30">
        <f t="shared" si="6"/>
        <v>0</v>
      </c>
    </row>
    <row r="443" spans="1:17" ht="15">
      <c r="A443" s="25"/>
      <c r="B443" s="91"/>
      <c r="C443" s="92"/>
      <c r="D443" s="92"/>
      <c r="E443" s="84"/>
      <c r="F443" s="84"/>
      <c r="G443" s="84"/>
      <c r="H443" s="98"/>
      <c r="I443" s="98"/>
      <c r="J443" s="98"/>
      <c r="K443" s="105"/>
      <c r="L443" s="106"/>
      <c r="M443" s="106"/>
      <c r="N443" s="64"/>
      <c r="O443" s="64"/>
      <c r="P443" s="14"/>
      <c r="Q443" s="30">
        <f t="shared" si="6"/>
        <v>0</v>
      </c>
    </row>
    <row r="444" spans="1:17" ht="15">
      <c r="A444" s="26"/>
      <c r="B444" s="91"/>
      <c r="C444" s="92"/>
      <c r="D444" s="92"/>
      <c r="E444" s="84"/>
      <c r="F444" s="84"/>
      <c r="G444" s="84"/>
      <c r="H444" s="98"/>
      <c r="I444" s="98"/>
      <c r="J444" s="98"/>
      <c r="K444" s="105"/>
      <c r="L444" s="106"/>
      <c r="M444" s="106"/>
      <c r="N444" s="64"/>
      <c r="O444" s="64"/>
      <c r="P444" s="14"/>
      <c r="Q444" s="30">
        <f t="shared" si="6"/>
        <v>0</v>
      </c>
    </row>
    <row r="445" spans="1:17" ht="15">
      <c r="A445" s="25"/>
      <c r="B445" s="91"/>
      <c r="C445" s="92"/>
      <c r="D445" s="92"/>
      <c r="E445" s="84"/>
      <c r="F445" s="84"/>
      <c r="G445" s="84"/>
      <c r="H445" s="98"/>
      <c r="I445" s="98"/>
      <c r="J445" s="98"/>
      <c r="K445" s="105"/>
      <c r="L445" s="106"/>
      <c r="M445" s="106"/>
      <c r="N445" s="64"/>
      <c r="O445" s="64"/>
      <c r="P445" s="14"/>
      <c r="Q445" s="30">
        <f t="shared" si="6"/>
        <v>0</v>
      </c>
    </row>
    <row r="446" spans="1:17" ht="15">
      <c r="A446" s="26"/>
      <c r="B446" s="91"/>
      <c r="C446" s="92"/>
      <c r="D446" s="92"/>
      <c r="E446" s="84"/>
      <c r="F446" s="84"/>
      <c r="G446" s="84"/>
      <c r="H446" s="98"/>
      <c r="I446" s="98"/>
      <c r="J446" s="98"/>
      <c r="K446" s="105"/>
      <c r="L446" s="106"/>
      <c r="M446" s="106"/>
      <c r="N446" s="64"/>
      <c r="O446" s="64"/>
      <c r="P446" s="14"/>
      <c r="Q446" s="30">
        <f t="shared" si="6"/>
        <v>0</v>
      </c>
    </row>
    <row r="447" spans="1:17" ht="15">
      <c r="A447" s="25"/>
      <c r="B447" s="91"/>
      <c r="C447" s="92"/>
      <c r="D447" s="92"/>
      <c r="E447" s="84"/>
      <c r="F447" s="84"/>
      <c r="G447" s="84"/>
      <c r="H447" s="98"/>
      <c r="I447" s="98"/>
      <c r="J447" s="98"/>
      <c r="K447" s="105"/>
      <c r="L447" s="106"/>
      <c r="M447" s="106"/>
      <c r="N447" s="64"/>
      <c r="O447" s="64"/>
      <c r="P447" s="14"/>
      <c r="Q447" s="30">
        <f t="shared" si="6"/>
        <v>0</v>
      </c>
    </row>
    <row r="448" spans="1:17" ht="15">
      <c r="A448" s="26"/>
      <c r="B448" s="91"/>
      <c r="C448" s="92"/>
      <c r="D448" s="92"/>
      <c r="E448" s="84"/>
      <c r="F448" s="84"/>
      <c r="G448" s="84"/>
      <c r="H448" s="98"/>
      <c r="I448" s="98"/>
      <c r="J448" s="98"/>
      <c r="K448" s="105"/>
      <c r="L448" s="106"/>
      <c r="M448" s="106"/>
      <c r="N448" s="64"/>
      <c r="O448" s="64"/>
      <c r="P448" s="14"/>
      <c r="Q448" s="30">
        <f t="shared" si="6"/>
        <v>0</v>
      </c>
    </row>
    <row r="449" spans="1:17" ht="15">
      <c r="A449" s="25"/>
      <c r="B449" s="91"/>
      <c r="C449" s="92"/>
      <c r="D449" s="92"/>
      <c r="E449" s="84"/>
      <c r="F449" s="84"/>
      <c r="G449" s="84"/>
      <c r="H449" s="98"/>
      <c r="I449" s="98"/>
      <c r="J449" s="98"/>
      <c r="K449" s="105"/>
      <c r="L449" s="106"/>
      <c r="M449" s="106"/>
      <c r="N449" s="64"/>
      <c r="O449" s="64"/>
      <c r="P449" s="14"/>
      <c r="Q449" s="30">
        <f t="shared" si="6"/>
        <v>0</v>
      </c>
    </row>
    <row r="450" spans="1:17" ht="15">
      <c r="A450" s="26"/>
      <c r="B450" s="91"/>
      <c r="C450" s="92"/>
      <c r="D450" s="92"/>
      <c r="E450" s="84"/>
      <c r="F450" s="84"/>
      <c r="G450" s="84"/>
      <c r="H450" s="98"/>
      <c r="I450" s="98"/>
      <c r="J450" s="98"/>
      <c r="K450" s="105"/>
      <c r="L450" s="106"/>
      <c r="M450" s="106"/>
      <c r="N450" s="64"/>
      <c r="O450" s="64"/>
      <c r="P450" s="14"/>
      <c r="Q450" s="30">
        <f t="shared" si="6"/>
        <v>0</v>
      </c>
    </row>
    <row r="451" spans="1:17" ht="15">
      <c r="A451" s="25"/>
      <c r="B451" s="91"/>
      <c r="C451" s="92"/>
      <c r="D451" s="92"/>
      <c r="E451" s="84"/>
      <c r="F451" s="84"/>
      <c r="G451" s="84"/>
      <c r="H451" s="98"/>
      <c r="I451" s="98"/>
      <c r="J451" s="98"/>
      <c r="K451" s="105"/>
      <c r="L451" s="106"/>
      <c r="M451" s="106"/>
      <c r="N451" s="64"/>
      <c r="O451" s="64"/>
      <c r="P451" s="14"/>
      <c r="Q451" s="30">
        <f aca="true" t="shared" si="7" ref="Q451:Q502">COUNT(B451:P451)</f>
        <v>0</v>
      </c>
    </row>
    <row r="452" spans="1:17" ht="15">
      <c r="A452" s="26"/>
      <c r="B452" s="91"/>
      <c r="C452" s="92"/>
      <c r="D452" s="92"/>
      <c r="E452" s="84"/>
      <c r="F452" s="84"/>
      <c r="G452" s="84"/>
      <c r="H452" s="98"/>
      <c r="I452" s="98"/>
      <c r="J452" s="98"/>
      <c r="K452" s="105"/>
      <c r="L452" s="106"/>
      <c r="M452" s="106"/>
      <c r="N452" s="64"/>
      <c r="O452" s="64"/>
      <c r="P452" s="14"/>
      <c r="Q452" s="30">
        <f t="shared" si="7"/>
        <v>0</v>
      </c>
    </row>
    <row r="453" spans="1:17" ht="15">
      <c r="A453" s="25"/>
      <c r="B453" s="91"/>
      <c r="C453" s="92"/>
      <c r="D453" s="92"/>
      <c r="E453" s="84"/>
      <c r="F453" s="84"/>
      <c r="G453" s="84"/>
      <c r="H453" s="98"/>
      <c r="I453" s="98"/>
      <c r="J453" s="98"/>
      <c r="K453" s="105"/>
      <c r="L453" s="106"/>
      <c r="M453" s="106"/>
      <c r="N453" s="64"/>
      <c r="O453" s="64"/>
      <c r="P453" s="14"/>
      <c r="Q453" s="30">
        <f t="shared" si="7"/>
        <v>0</v>
      </c>
    </row>
    <row r="454" spans="1:17" ht="15">
      <c r="A454" s="26"/>
      <c r="B454" s="91"/>
      <c r="C454" s="92"/>
      <c r="D454" s="92"/>
      <c r="E454" s="84"/>
      <c r="F454" s="84"/>
      <c r="G454" s="84"/>
      <c r="H454" s="98"/>
      <c r="I454" s="98"/>
      <c r="J454" s="98"/>
      <c r="K454" s="105"/>
      <c r="L454" s="106"/>
      <c r="M454" s="106"/>
      <c r="N454" s="64"/>
      <c r="O454" s="64"/>
      <c r="P454" s="14"/>
      <c r="Q454" s="30">
        <f t="shared" si="7"/>
        <v>0</v>
      </c>
    </row>
    <row r="455" spans="1:17" ht="15">
      <c r="A455" s="25"/>
      <c r="B455" s="91"/>
      <c r="C455" s="92"/>
      <c r="D455" s="92"/>
      <c r="E455" s="84"/>
      <c r="F455" s="84"/>
      <c r="G455" s="84"/>
      <c r="H455" s="98"/>
      <c r="I455" s="98"/>
      <c r="J455" s="98"/>
      <c r="K455" s="105"/>
      <c r="L455" s="106"/>
      <c r="M455" s="106"/>
      <c r="N455" s="64"/>
      <c r="O455" s="64"/>
      <c r="P455" s="14"/>
      <c r="Q455" s="30">
        <f t="shared" si="7"/>
        <v>0</v>
      </c>
    </row>
    <row r="456" spans="1:17" ht="15">
      <c r="A456" s="26"/>
      <c r="B456" s="91"/>
      <c r="C456" s="92"/>
      <c r="D456" s="92"/>
      <c r="E456" s="84"/>
      <c r="F456" s="84"/>
      <c r="G456" s="84"/>
      <c r="H456" s="98"/>
      <c r="I456" s="98"/>
      <c r="J456" s="98"/>
      <c r="K456" s="105"/>
      <c r="L456" s="106"/>
      <c r="M456" s="106"/>
      <c r="N456" s="64"/>
      <c r="O456" s="64"/>
      <c r="P456" s="14"/>
      <c r="Q456" s="30">
        <f t="shared" si="7"/>
        <v>0</v>
      </c>
    </row>
    <row r="457" spans="1:17" ht="15">
      <c r="A457" s="25"/>
      <c r="B457" s="91"/>
      <c r="C457" s="92"/>
      <c r="D457" s="92"/>
      <c r="E457" s="84"/>
      <c r="F457" s="84"/>
      <c r="G457" s="84"/>
      <c r="H457" s="98"/>
      <c r="I457" s="98"/>
      <c r="J457" s="98"/>
      <c r="K457" s="105"/>
      <c r="L457" s="106"/>
      <c r="M457" s="106"/>
      <c r="N457" s="64"/>
      <c r="O457" s="64"/>
      <c r="P457" s="14"/>
      <c r="Q457" s="30">
        <f t="shared" si="7"/>
        <v>0</v>
      </c>
    </row>
    <row r="458" spans="1:17" ht="15">
      <c r="A458" s="26"/>
      <c r="B458" s="91"/>
      <c r="C458" s="92"/>
      <c r="D458" s="92"/>
      <c r="E458" s="84"/>
      <c r="F458" s="84"/>
      <c r="G458" s="84"/>
      <c r="H458" s="98"/>
      <c r="I458" s="98"/>
      <c r="J458" s="98"/>
      <c r="K458" s="105"/>
      <c r="L458" s="106"/>
      <c r="M458" s="106"/>
      <c r="N458" s="64"/>
      <c r="O458" s="64"/>
      <c r="P458" s="14"/>
      <c r="Q458" s="30">
        <f t="shared" si="7"/>
        <v>0</v>
      </c>
    </row>
    <row r="459" spans="1:17" ht="15">
      <c r="A459" s="25"/>
      <c r="B459" s="91"/>
      <c r="C459" s="92"/>
      <c r="D459" s="92"/>
      <c r="E459" s="84"/>
      <c r="F459" s="84"/>
      <c r="G459" s="84"/>
      <c r="H459" s="98"/>
      <c r="I459" s="98"/>
      <c r="J459" s="98"/>
      <c r="K459" s="105"/>
      <c r="L459" s="106"/>
      <c r="M459" s="106"/>
      <c r="N459" s="64"/>
      <c r="O459" s="64"/>
      <c r="P459" s="14"/>
      <c r="Q459" s="30">
        <f t="shared" si="7"/>
        <v>0</v>
      </c>
    </row>
    <row r="460" spans="1:17" ht="15">
      <c r="A460" s="26"/>
      <c r="B460" s="91"/>
      <c r="C460" s="92"/>
      <c r="D460" s="92"/>
      <c r="E460" s="84"/>
      <c r="F460" s="84"/>
      <c r="G460" s="84"/>
      <c r="H460" s="98"/>
      <c r="I460" s="98"/>
      <c r="J460" s="98"/>
      <c r="K460" s="105"/>
      <c r="L460" s="106"/>
      <c r="M460" s="106"/>
      <c r="N460" s="64"/>
      <c r="O460" s="64"/>
      <c r="P460" s="14"/>
      <c r="Q460" s="30">
        <f t="shared" si="7"/>
        <v>0</v>
      </c>
    </row>
    <row r="461" spans="1:17" ht="15">
      <c r="A461" s="25"/>
      <c r="B461" s="91"/>
      <c r="C461" s="92"/>
      <c r="D461" s="92"/>
      <c r="E461" s="84"/>
      <c r="F461" s="84"/>
      <c r="G461" s="84"/>
      <c r="H461" s="98"/>
      <c r="I461" s="98"/>
      <c r="J461" s="98"/>
      <c r="K461" s="105"/>
      <c r="L461" s="106"/>
      <c r="M461" s="106"/>
      <c r="N461" s="64"/>
      <c r="O461" s="64"/>
      <c r="P461" s="14"/>
      <c r="Q461" s="30">
        <f t="shared" si="7"/>
        <v>0</v>
      </c>
    </row>
    <row r="462" spans="1:17" ht="15">
      <c r="A462" s="26"/>
      <c r="B462" s="91"/>
      <c r="C462" s="92"/>
      <c r="D462" s="92"/>
      <c r="E462" s="84"/>
      <c r="F462" s="84"/>
      <c r="G462" s="84"/>
      <c r="H462" s="98"/>
      <c r="I462" s="98"/>
      <c r="J462" s="98"/>
      <c r="K462" s="105"/>
      <c r="L462" s="106"/>
      <c r="M462" s="106"/>
      <c r="N462" s="64"/>
      <c r="O462" s="64"/>
      <c r="P462" s="14"/>
      <c r="Q462" s="30">
        <f t="shared" si="7"/>
        <v>0</v>
      </c>
    </row>
    <row r="463" spans="1:17" ht="15">
      <c r="A463" s="25"/>
      <c r="B463" s="91"/>
      <c r="C463" s="92"/>
      <c r="D463" s="92"/>
      <c r="E463" s="84"/>
      <c r="F463" s="84"/>
      <c r="G463" s="84"/>
      <c r="H463" s="98"/>
      <c r="I463" s="98"/>
      <c r="J463" s="98"/>
      <c r="K463" s="105"/>
      <c r="L463" s="106"/>
      <c r="M463" s="106"/>
      <c r="N463" s="64"/>
      <c r="O463" s="64"/>
      <c r="P463" s="14"/>
      <c r="Q463" s="30">
        <f t="shared" si="7"/>
        <v>0</v>
      </c>
    </row>
    <row r="464" spans="1:17" ht="15">
      <c r="A464" s="26"/>
      <c r="B464" s="91"/>
      <c r="C464" s="92"/>
      <c r="D464" s="92"/>
      <c r="E464" s="84"/>
      <c r="F464" s="84"/>
      <c r="G464" s="84"/>
      <c r="H464" s="98"/>
      <c r="I464" s="98"/>
      <c r="J464" s="98"/>
      <c r="K464" s="105"/>
      <c r="L464" s="106"/>
      <c r="M464" s="106"/>
      <c r="N464" s="64"/>
      <c r="O464" s="64"/>
      <c r="P464" s="14"/>
      <c r="Q464" s="30">
        <f t="shared" si="7"/>
        <v>0</v>
      </c>
    </row>
    <row r="465" spans="1:17" ht="15">
      <c r="A465" s="25"/>
      <c r="B465" s="91"/>
      <c r="C465" s="92"/>
      <c r="D465" s="92"/>
      <c r="E465" s="84"/>
      <c r="F465" s="84"/>
      <c r="G465" s="84"/>
      <c r="H465" s="98"/>
      <c r="I465" s="98"/>
      <c r="J465" s="98"/>
      <c r="K465" s="105"/>
      <c r="L465" s="106"/>
      <c r="M465" s="106"/>
      <c r="N465" s="64"/>
      <c r="O465" s="64"/>
      <c r="P465" s="14"/>
      <c r="Q465" s="30">
        <f t="shared" si="7"/>
        <v>0</v>
      </c>
    </row>
    <row r="466" spans="1:17" ht="15">
      <c r="A466" s="26"/>
      <c r="B466" s="91"/>
      <c r="C466" s="92"/>
      <c r="D466" s="92"/>
      <c r="E466" s="84"/>
      <c r="F466" s="84"/>
      <c r="G466" s="84"/>
      <c r="H466" s="98"/>
      <c r="I466" s="98"/>
      <c r="J466" s="98"/>
      <c r="K466" s="105"/>
      <c r="L466" s="106"/>
      <c r="M466" s="106"/>
      <c r="N466" s="64"/>
      <c r="O466" s="64"/>
      <c r="P466" s="14"/>
      <c r="Q466" s="30">
        <f t="shared" si="7"/>
        <v>0</v>
      </c>
    </row>
    <row r="467" spans="1:17" ht="15">
      <c r="A467" s="25"/>
      <c r="B467" s="91"/>
      <c r="C467" s="92"/>
      <c r="D467" s="92"/>
      <c r="E467" s="84"/>
      <c r="F467" s="84"/>
      <c r="G467" s="84"/>
      <c r="H467" s="98"/>
      <c r="I467" s="98"/>
      <c r="J467" s="98"/>
      <c r="K467" s="105"/>
      <c r="L467" s="106"/>
      <c r="M467" s="106"/>
      <c r="N467" s="64"/>
      <c r="O467" s="64"/>
      <c r="P467" s="14"/>
      <c r="Q467" s="30">
        <f t="shared" si="7"/>
        <v>0</v>
      </c>
    </row>
    <row r="468" spans="1:17" ht="15">
      <c r="A468" s="26"/>
      <c r="B468" s="91"/>
      <c r="C468" s="92"/>
      <c r="D468" s="92"/>
      <c r="E468" s="84"/>
      <c r="F468" s="84"/>
      <c r="G468" s="84"/>
      <c r="H468" s="98"/>
      <c r="I468" s="98"/>
      <c r="J468" s="98"/>
      <c r="K468" s="105"/>
      <c r="L468" s="106"/>
      <c r="M468" s="106"/>
      <c r="N468" s="64"/>
      <c r="O468" s="64"/>
      <c r="P468" s="14"/>
      <c r="Q468" s="30">
        <f t="shared" si="7"/>
        <v>0</v>
      </c>
    </row>
    <row r="469" spans="1:17" ht="15">
      <c r="A469" s="25"/>
      <c r="B469" s="91"/>
      <c r="C469" s="92"/>
      <c r="D469" s="92"/>
      <c r="E469" s="84"/>
      <c r="F469" s="84"/>
      <c r="G469" s="84"/>
      <c r="H469" s="98"/>
      <c r="I469" s="98"/>
      <c r="J469" s="98"/>
      <c r="K469" s="105"/>
      <c r="L469" s="106"/>
      <c r="M469" s="106"/>
      <c r="N469" s="64"/>
      <c r="O469" s="64"/>
      <c r="P469" s="14"/>
      <c r="Q469" s="30">
        <f t="shared" si="7"/>
        <v>0</v>
      </c>
    </row>
    <row r="470" spans="1:17" ht="15">
      <c r="A470" s="26"/>
      <c r="B470" s="91"/>
      <c r="C470" s="92"/>
      <c r="D470" s="92"/>
      <c r="E470" s="84"/>
      <c r="F470" s="84"/>
      <c r="G470" s="84"/>
      <c r="H470" s="98"/>
      <c r="I470" s="98"/>
      <c r="J470" s="98"/>
      <c r="K470" s="105"/>
      <c r="L470" s="106"/>
      <c r="M470" s="106"/>
      <c r="N470" s="64"/>
      <c r="O470" s="64"/>
      <c r="P470" s="14"/>
      <c r="Q470" s="30">
        <f t="shared" si="7"/>
        <v>0</v>
      </c>
    </row>
    <row r="471" spans="1:17" ht="15">
      <c r="A471" s="25"/>
      <c r="B471" s="91"/>
      <c r="C471" s="92"/>
      <c r="D471" s="92"/>
      <c r="E471" s="84"/>
      <c r="F471" s="84"/>
      <c r="G471" s="84"/>
      <c r="H471" s="98"/>
      <c r="I471" s="98"/>
      <c r="J471" s="98"/>
      <c r="K471" s="105"/>
      <c r="L471" s="106"/>
      <c r="M471" s="106"/>
      <c r="N471" s="64"/>
      <c r="O471" s="64"/>
      <c r="P471" s="14"/>
      <c r="Q471" s="30">
        <f t="shared" si="7"/>
        <v>0</v>
      </c>
    </row>
    <row r="472" spans="1:17" ht="15">
      <c r="A472" s="26"/>
      <c r="B472" s="91"/>
      <c r="C472" s="92"/>
      <c r="D472" s="92"/>
      <c r="E472" s="84"/>
      <c r="F472" s="84"/>
      <c r="G472" s="84"/>
      <c r="H472" s="98"/>
      <c r="I472" s="98"/>
      <c r="J472" s="98"/>
      <c r="K472" s="105"/>
      <c r="L472" s="106"/>
      <c r="M472" s="106"/>
      <c r="N472" s="64"/>
      <c r="O472" s="64"/>
      <c r="P472" s="14"/>
      <c r="Q472" s="30">
        <f t="shared" si="7"/>
        <v>0</v>
      </c>
    </row>
    <row r="473" spans="1:17" ht="15">
      <c r="A473" s="25"/>
      <c r="B473" s="91"/>
      <c r="C473" s="92"/>
      <c r="D473" s="92"/>
      <c r="E473" s="84"/>
      <c r="F473" s="84"/>
      <c r="G473" s="84"/>
      <c r="H473" s="98"/>
      <c r="I473" s="98"/>
      <c r="J473" s="98"/>
      <c r="K473" s="105"/>
      <c r="L473" s="106"/>
      <c r="M473" s="106"/>
      <c r="N473" s="64"/>
      <c r="O473" s="64"/>
      <c r="P473" s="14"/>
      <c r="Q473" s="30">
        <f t="shared" si="7"/>
        <v>0</v>
      </c>
    </row>
    <row r="474" spans="1:17" ht="15">
      <c r="A474" s="26"/>
      <c r="B474" s="91"/>
      <c r="C474" s="92"/>
      <c r="D474" s="92"/>
      <c r="E474" s="84"/>
      <c r="F474" s="84"/>
      <c r="G474" s="84"/>
      <c r="H474" s="98"/>
      <c r="I474" s="98"/>
      <c r="J474" s="98"/>
      <c r="K474" s="105"/>
      <c r="L474" s="106"/>
      <c r="M474" s="106"/>
      <c r="N474" s="64"/>
      <c r="O474" s="64"/>
      <c r="P474" s="14"/>
      <c r="Q474" s="30">
        <f t="shared" si="7"/>
        <v>0</v>
      </c>
    </row>
    <row r="475" spans="1:17" ht="15">
      <c r="A475" s="25"/>
      <c r="B475" s="91"/>
      <c r="C475" s="92"/>
      <c r="D475" s="92"/>
      <c r="E475" s="84"/>
      <c r="F475" s="84"/>
      <c r="G475" s="84"/>
      <c r="H475" s="98"/>
      <c r="I475" s="98"/>
      <c r="J475" s="98"/>
      <c r="K475" s="105"/>
      <c r="L475" s="106"/>
      <c r="M475" s="106"/>
      <c r="N475" s="64"/>
      <c r="O475" s="64"/>
      <c r="P475" s="14"/>
      <c r="Q475" s="30">
        <f t="shared" si="7"/>
        <v>0</v>
      </c>
    </row>
    <row r="476" spans="1:17" ht="15">
      <c r="A476" s="26"/>
      <c r="B476" s="91"/>
      <c r="C476" s="92"/>
      <c r="D476" s="92"/>
      <c r="E476" s="84"/>
      <c r="F476" s="84"/>
      <c r="G476" s="84"/>
      <c r="H476" s="98"/>
      <c r="I476" s="98"/>
      <c r="J476" s="98"/>
      <c r="K476" s="105"/>
      <c r="L476" s="106"/>
      <c r="M476" s="106"/>
      <c r="N476" s="64"/>
      <c r="O476" s="64"/>
      <c r="P476" s="14"/>
      <c r="Q476" s="30">
        <f t="shared" si="7"/>
        <v>0</v>
      </c>
    </row>
    <row r="477" spans="1:17" ht="15">
      <c r="A477" s="25"/>
      <c r="B477" s="91"/>
      <c r="C477" s="92"/>
      <c r="D477" s="92"/>
      <c r="E477" s="84"/>
      <c r="F477" s="84"/>
      <c r="G477" s="84"/>
      <c r="H477" s="98"/>
      <c r="I477" s="98"/>
      <c r="J477" s="98"/>
      <c r="K477" s="105"/>
      <c r="L477" s="106"/>
      <c r="M477" s="106"/>
      <c r="N477" s="64"/>
      <c r="O477" s="64"/>
      <c r="P477" s="14"/>
      <c r="Q477" s="30">
        <f t="shared" si="7"/>
        <v>0</v>
      </c>
    </row>
    <row r="478" spans="1:17" ht="15">
      <c r="A478" s="26"/>
      <c r="B478" s="91"/>
      <c r="C478" s="92"/>
      <c r="D478" s="92"/>
      <c r="E478" s="84"/>
      <c r="F478" s="84"/>
      <c r="G478" s="84"/>
      <c r="H478" s="98"/>
      <c r="I478" s="98"/>
      <c r="J478" s="98"/>
      <c r="K478" s="105"/>
      <c r="L478" s="106"/>
      <c r="M478" s="106"/>
      <c r="N478" s="64"/>
      <c r="O478" s="64"/>
      <c r="P478" s="14"/>
      <c r="Q478" s="30">
        <f t="shared" si="7"/>
        <v>0</v>
      </c>
    </row>
    <row r="479" spans="1:17" ht="15">
      <c r="A479" s="25"/>
      <c r="B479" s="91"/>
      <c r="C479" s="92"/>
      <c r="D479" s="92"/>
      <c r="E479" s="84"/>
      <c r="F479" s="84"/>
      <c r="G479" s="84"/>
      <c r="H479" s="98"/>
      <c r="I479" s="98"/>
      <c r="J479" s="98"/>
      <c r="K479" s="105"/>
      <c r="L479" s="106"/>
      <c r="M479" s="106"/>
      <c r="N479" s="64"/>
      <c r="O479" s="64"/>
      <c r="P479" s="14"/>
      <c r="Q479" s="30">
        <f t="shared" si="7"/>
        <v>0</v>
      </c>
    </row>
    <row r="480" spans="1:17" ht="15">
      <c r="A480" s="26"/>
      <c r="B480" s="91"/>
      <c r="C480" s="92"/>
      <c r="D480" s="92"/>
      <c r="E480" s="84"/>
      <c r="F480" s="84"/>
      <c r="G480" s="84"/>
      <c r="H480" s="98"/>
      <c r="I480" s="98"/>
      <c r="J480" s="98"/>
      <c r="K480" s="105"/>
      <c r="L480" s="106"/>
      <c r="M480" s="106"/>
      <c r="N480" s="64"/>
      <c r="O480" s="64"/>
      <c r="P480" s="14"/>
      <c r="Q480" s="30">
        <f t="shared" si="7"/>
        <v>0</v>
      </c>
    </row>
    <row r="481" spans="1:17" ht="15">
      <c r="A481" s="25"/>
      <c r="B481" s="91"/>
      <c r="C481" s="92"/>
      <c r="D481" s="92"/>
      <c r="E481" s="84"/>
      <c r="F481" s="84"/>
      <c r="G481" s="84"/>
      <c r="H481" s="98"/>
      <c r="I481" s="98"/>
      <c r="J481" s="98"/>
      <c r="K481" s="105"/>
      <c r="L481" s="106"/>
      <c r="M481" s="106"/>
      <c r="N481" s="64"/>
      <c r="O481" s="64"/>
      <c r="P481" s="14"/>
      <c r="Q481" s="30">
        <f t="shared" si="7"/>
        <v>0</v>
      </c>
    </row>
    <row r="482" spans="1:17" ht="15">
      <c r="A482" s="26"/>
      <c r="B482" s="91"/>
      <c r="C482" s="92"/>
      <c r="D482" s="92"/>
      <c r="E482" s="84"/>
      <c r="F482" s="84"/>
      <c r="G482" s="84"/>
      <c r="H482" s="98"/>
      <c r="I482" s="98"/>
      <c r="J482" s="98"/>
      <c r="K482" s="105"/>
      <c r="L482" s="106"/>
      <c r="M482" s="106"/>
      <c r="N482" s="64"/>
      <c r="O482" s="64"/>
      <c r="P482" s="14"/>
      <c r="Q482" s="30">
        <f t="shared" si="7"/>
        <v>0</v>
      </c>
    </row>
    <row r="483" spans="1:17" ht="15">
      <c r="A483" s="25"/>
      <c r="B483" s="91"/>
      <c r="C483" s="92"/>
      <c r="D483" s="92"/>
      <c r="E483" s="84"/>
      <c r="F483" s="84"/>
      <c r="G483" s="84"/>
      <c r="H483" s="98"/>
      <c r="I483" s="98"/>
      <c r="J483" s="98"/>
      <c r="K483" s="105"/>
      <c r="L483" s="106"/>
      <c r="M483" s="106"/>
      <c r="N483" s="64"/>
      <c r="O483" s="64"/>
      <c r="P483" s="14"/>
      <c r="Q483" s="30">
        <f t="shared" si="7"/>
        <v>0</v>
      </c>
    </row>
    <row r="484" spans="1:17" ht="15">
      <c r="A484" s="26"/>
      <c r="B484" s="91"/>
      <c r="C484" s="92"/>
      <c r="D484" s="92"/>
      <c r="E484" s="84"/>
      <c r="F484" s="84"/>
      <c r="G484" s="84"/>
      <c r="H484" s="98"/>
      <c r="I484" s="98"/>
      <c r="J484" s="98"/>
      <c r="K484" s="105"/>
      <c r="L484" s="106"/>
      <c r="M484" s="106"/>
      <c r="N484" s="64"/>
      <c r="O484" s="64"/>
      <c r="P484" s="14"/>
      <c r="Q484" s="30">
        <f t="shared" si="7"/>
        <v>0</v>
      </c>
    </row>
    <row r="485" spans="1:17" ht="15">
      <c r="A485" s="25"/>
      <c r="B485" s="91"/>
      <c r="C485" s="92"/>
      <c r="D485" s="92"/>
      <c r="E485" s="84"/>
      <c r="F485" s="84"/>
      <c r="G485" s="84"/>
      <c r="H485" s="98"/>
      <c r="I485" s="98"/>
      <c r="J485" s="98"/>
      <c r="K485" s="105"/>
      <c r="L485" s="106"/>
      <c r="M485" s="106"/>
      <c r="N485" s="64"/>
      <c r="O485" s="64"/>
      <c r="P485" s="14"/>
      <c r="Q485" s="30">
        <f t="shared" si="7"/>
        <v>0</v>
      </c>
    </row>
    <row r="486" spans="1:17" ht="15">
      <c r="A486" s="26"/>
      <c r="B486" s="91"/>
      <c r="C486" s="92"/>
      <c r="D486" s="92"/>
      <c r="E486" s="84"/>
      <c r="F486" s="84"/>
      <c r="G486" s="84"/>
      <c r="H486" s="98"/>
      <c r="I486" s="98"/>
      <c r="J486" s="98"/>
      <c r="K486" s="105"/>
      <c r="L486" s="106"/>
      <c r="M486" s="106"/>
      <c r="N486" s="64"/>
      <c r="O486" s="64"/>
      <c r="P486" s="14"/>
      <c r="Q486" s="30">
        <f t="shared" si="7"/>
        <v>0</v>
      </c>
    </row>
    <row r="487" spans="1:17" ht="15">
      <c r="A487" s="25"/>
      <c r="B487" s="91"/>
      <c r="C487" s="92"/>
      <c r="D487" s="92"/>
      <c r="E487" s="84"/>
      <c r="F487" s="84"/>
      <c r="G487" s="84"/>
      <c r="H487" s="98"/>
      <c r="I487" s="98"/>
      <c r="J487" s="98"/>
      <c r="K487" s="105"/>
      <c r="L487" s="106"/>
      <c r="M487" s="106"/>
      <c r="N487" s="64"/>
      <c r="O487" s="64"/>
      <c r="P487" s="14"/>
      <c r="Q487" s="30">
        <f t="shared" si="7"/>
        <v>0</v>
      </c>
    </row>
    <row r="488" spans="1:17" ht="15">
      <c r="A488" s="26"/>
      <c r="B488" s="91"/>
      <c r="C488" s="92"/>
      <c r="D488" s="92"/>
      <c r="E488" s="84"/>
      <c r="F488" s="84"/>
      <c r="G488" s="84"/>
      <c r="H488" s="98"/>
      <c r="I488" s="98"/>
      <c r="J488" s="98"/>
      <c r="K488" s="105"/>
      <c r="L488" s="106"/>
      <c r="M488" s="106"/>
      <c r="N488" s="64"/>
      <c r="O488" s="64"/>
      <c r="P488" s="14"/>
      <c r="Q488" s="30">
        <f t="shared" si="7"/>
        <v>0</v>
      </c>
    </row>
    <row r="489" spans="1:17" ht="15">
      <c r="A489" s="25"/>
      <c r="B489" s="91"/>
      <c r="C489" s="92"/>
      <c r="D489" s="92"/>
      <c r="E489" s="84"/>
      <c r="F489" s="84"/>
      <c r="G489" s="84"/>
      <c r="H489" s="98"/>
      <c r="I489" s="98"/>
      <c r="J489" s="98"/>
      <c r="K489" s="105"/>
      <c r="L489" s="106"/>
      <c r="M489" s="106"/>
      <c r="N489" s="64"/>
      <c r="O489" s="64"/>
      <c r="P489" s="14"/>
      <c r="Q489" s="30">
        <f t="shared" si="7"/>
        <v>0</v>
      </c>
    </row>
    <row r="490" spans="1:17" ht="15">
      <c r="A490" s="26"/>
      <c r="B490" s="91"/>
      <c r="C490" s="92"/>
      <c r="D490" s="92"/>
      <c r="E490" s="84"/>
      <c r="F490" s="84"/>
      <c r="G490" s="84"/>
      <c r="H490" s="98"/>
      <c r="I490" s="98"/>
      <c r="J490" s="98"/>
      <c r="K490" s="105"/>
      <c r="L490" s="106"/>
      <c r="M490" s="106"/>
      <c r="N490" s="64"/>
      <c r="O490" s="64"/>
      <c r="P490" s="14"/>
      <c r="Q490" s="30">
        <f t="shared" si="7"/>
        <v>0</v>
      </c>
    </row>
    <row r="491" spans="1:17" ht="15">
      <c r="A491" s="25"/>
      <c r="B491" s="91"/>
      <c r="C491" s="92"/>
      <c r="D491" s="92"/>
      <c r="E491" s="84"/>
      <c r="F491" s="84"/>
      <c r="G491" s="84"/>
      <c r="H491" s="98"/>
      <c r="I491" s="98"/>
      <c r="J491" s="98"/>
      <c r="K491" s="105"/>
      <c r="L491" s="106"/>
      <c r="M491" s="106"/>
      <c r="N491" s="64"/>
      <c r="O491" s="64"/>
      <c r="P491" s="14"/>
      <c r="Q491" s="30">
        <f t="shared" si="7"/>
        <v>0</v>
      </c>
    </row>
    <row r="492" spans="1:17" ht="15">
      <c r="A492" s="26"/>
      <c r="B492" s="91"/>
      <c r="C492" s="92"/>
      <c r="D492" s="92"/>
      <c r="E492" s="84"/>
      <c r="F492" s="84"/>
      <c r="G492" s="84"/>
      <c r="H492" s="98"/>
      <c r="I492" s="98"/>
      <c r="J492" s="98"/>
      <c r="K492" s="105"/>
      <c r="L492" s="106"/>
      <c r="M492" s="106"/>
      <c r="N492" s="64"/>
      <c r="O492" s="64"/>
      <c r="P492" s="14"/>
      <c r="Q492" s="30">
        <f t="shared" si="7"/>
        <v>0</v>
      </c>
    </row>
    <row r="493" spans="1:17" ht="15">
      <c r="A493" s="25"/>
      <c r="B493" s="91"/>
      <c r="C493" s="92"/>
      <c r="D493" s="92"/>
      <c r="E493" s="84"/>
      <c r="F493" s="84"/>
      <c r="G493" s="84"/>
      <c r="H493" s="98"/>
      <c r="I493" s="98"/>
      <c r="J493" s="98"/>
      <c r="K493" s="105"/>
      <c r="L493" s="106"/>
      <c r="M493" s="106"/>
      <c r="N493" s="64"/>
      <c r="O493" s="64"/>
      <c r="P493" s="14"/>
      <c r="Q493" s="30">
        <f t="shared" si="7"/>
        <v>0</v>
      </c>
    </row>
    <row r="494" spans="1:17" ht="15">
      <c r="A494" s="26"/>
      <c r="B494" s="91"/>
      <c r="C494" s="92"/>
      <c r="D494" s="92"/>
      <c r="E494" s="84"/>
      <c r="F494" s="84"/>
      <c r="G494" s="84"/>
      <c r="H494" s="98"/>
      <c r="I494" s="98"/>
      <c r="J494" s="98"/>
      <c r="K494" s="105"/>
      <c r="L494" s="106"/>
      <c r="M494" s="106"/>
      <c r="N494" s="64"/>
      <c r="O494" s="64"/>
      <c r="P494" s="14"/>
      <c r="Q494" s="30">
        <f t="shared" si="7"/>
        <v>0</v>
      </c>
    </row>
    <row r="495" spans="1:17" ht="15">
      <c r="A495" s="25"/>
      <c r="B495" s="91"/>
      <c r="C495" s="92"/>
      <c r="D495" s="92"/>
      <c r="E495" s="84"/>
      <c r="F495" s="84"/>
      <c r="G495" s="84"/>
      <c r="H495" s="98"/>
      <c r="I495" s="98"/>
      <c r="J495" s="98"/>
      <c r="K495" s="105"/>
      <c r="L495" s="106"/>
      <c r="M495" s="106"/>
      <c r="N495" s="64"/>
      <c r="O495" s="64"/>
      <c r="P495" s="14"/>
      <c r="Q495" s="30">
        <f t="shared" si="7"/>
        <v>0</v>
      </c>
    </row>
    <row r="496" spans="1:17" ht="15">
      <c r="A496" s="26"/>
      <c r="B496" s="91"/>
      <c r="C496" s="92"/>
      <c r="D496" s="92"/>
      <c r="E496" s="84"/>
      <c r="F496" s="84"/>
      <c r="G496" s="84"/>
      <c r="H496" s="98"/>
      <c r="I496" s="98"/>
      <c r="J496" s="98"/>
      <c r="K496" s="105"/>
      <c r="L496" s="106"/>
      <c r="M496" s="106"/>
      <c r="N496" s="64"/>
      <c r="O496" s="64"/>
      <c r="P496" s="14"/>
      <c r="Q496" s="30">
        <f t="shared" si="7"/>
        <v>0</v>
      </c>
    </row>
    <row r="497" spans="1:17" ht="15">
      <c r="A497" s="25"/>
      <c r="B497" s="91"/>
      <c r="C497" s="92"/>
      <c r="D497" s="92"/>
      <c r="E497" s="84"/>
      <c r="F497" s="84"/>
      <c r="G497" s="84"/>
      <c r="H497" s="98"/>
      <c r="I497" s="98"/>
      <c r="J497" s="98"/>
      <c r="K497" s="105"/>
      <c r="L497" s="106"/>
      <c r="M497" s="106"/>
      <c r="N497" s="64"/>
      <c r="O497" s="64"/>
      <c r="P497" s="14"/>
      <c r="Q497" s="30">
        <f t="shared" si="7"/>
        <v>0</v>
      </c>
    </row>
    <row r="498" spans="1:17" ht="15">
      <c r="A498" s="26"/>
      <c r="B498" s="91"/>
      <c r="C498" s="92"/>
      <c r="D498" s="92"/>
      <c r="E498" s="84"/>
      <c r="F498" s="84"/>
      <c r="G498" s="84"/>
      <c r="H498" s="98"/>
      <c r="I498" s="98"/>
      <c r="J498" s="98"/>
      <c r="K498" s="105"/>
      <c r="L498" s="106"/>
      <c r="M498" s="106"/>
      <c r="N498" s="64"/>
      <c r="O498" s="64"/>
      <c r="P498" s="14"/>
      <c r="Q498" s="30">
        <f t="shared" si="7"/>
        <v>0</v>
      </c>
    </row>
    <row r="499" spans="1:17" ht="15">
      <c r="A499" s="25"/>
      <c r="B499" s="91"/>
      <c r="C499" s="92"/>
      <c r="D499" s="92"/>
      <c r="E499" s="84"/>
      <c r="F499" s="84"/>
      <c r="G499" s="84"/>
      <c r="H499" s="98"/>
      <c r="I499" s="98"/>
      <c r="J499" s="98"/>
      <c r="K499" s="105"/>
      <c r="L499" s="106"/>
      <c r="M499" s="106"/>
      <c r="N499" s="64"/>
      <c r="O499" s="64"/>
      <c r="P499" s="14"/>
      <c r="Q499" s="30">
        <f t="shared" si="7"/>
        <v>0</v>
      </c>
    </row>
    <row r="500" spans="1:17" ht="15">
      <c r="A500" s="26"/>
      <c r="B500" s="91"/>
      <c r="C500" s="92"/>
      <c r="D500" s="92"/>
      <c r="E500" s="84"/>
      <c r="F500" s="84"/>
      <c r="G500" s="84"/>
      <c r="H500" s="98"/>
      <c r="I500" s="98"/>
      <c r="J500" s="98"/>
      <c r="K500" s="105"/>
      <c r="L500" s="106"/>
      <c r="M500" s="106"/>
      <c r="N500" s="64"/>
      <c r="O500" s="64"/>
      <c r="P500" s="14"/>
      <c r="Q500" s="30">
        <f t="shared" si="7"/>
        <v>0</v>
      </c>
    </row>
    <row r="501" spans="1:17" ht="15">
      <c r="A501" s="25"/>
      <c r="B501" s="91"/>
      <c r="C501" s="92"/>
      <c r="D501" s="92"/>
      <c r="E501" s="84"/>
      <c r="F501" s="84"/>
      <c r="G501" s="84"/>
      <c r="H501" s="98"/>
      <c r="I501" s="98"/>
      <c r="J501" s="98"/>
      <c r="K501" s="105"/>
      <c r="L501" s="106"/>
      <c r="M501" s="106"/>
      <c r="N501" s="64"/>
      <c r="O501" s="64"/>
      <c r="P501" s="14"/>
      <c r="Q501" s="30">
        <f t="shared" si="7"/>
        <v>0</v>
      </c>
    </row>
    <row r="502" spans="1:17" ht="15.75" thickBot="1">
      <c r="A502" s="27"/>
      <c r="B502" s="93"/>
      <c r="C502" s="94"/>
      <c r="D502" s="94"/>
      <c r="E502" s="85"/>
      <c r="F502" s="85"/>
      <c r="G502" s="85"/>
      <c r="H502" s="99"/>
      <c r="I502" s="99"/>
      <c r="J502" s="99"/>
      <c r="K502" s="107"/>
      <c r="L502" s="108"/>
      <c r="M502" s="108"/>
      <c r="N502" s="65"/>
      <c r="O502" s="65"/>
      <c r="P502" s="15"/>
      <c r="Q502" s="31">
        <f t="shared" si="7"/>
        <v>0</v>
      </c>
    </row>
  </sheetData>
  <sheetProtection/>
  <mergeCells count="3">
    <mergeCell ref="B1:P1"/>
    <mergeCell ref="A1:A2"/>
    <mergeCell ref="Q1:Q2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1"/>
  <headerFooter alignWithMargins="0">
    <oddHeader>&amp;C&amp;14Sárisápi Borverseny - borbírák pontozása&amp;10
2008. Február 29.</oddHeader>
    <oddFooter>&amp;C&amp;"Arial,Félkövér dőlt"&amp;P/&amp;N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1"/>
  <sheetViews>
    <sheetView showZeros="0" zoomScalePageLayoutView="0" workbookViewId="0" topLeftCell="B1">
      <pane ySplit="1" topLeftCell="BM170" activePane="bottomLeft" state="frozen"/>
      <selection pane="topLeft" activeCell="B1" sqref="B1"/>
      <selection pane="bottomLeft" activeCell="C366" sqref="C366"/>
    </sheetView>
  </sheetViews>
  <sheetFormatPr defaultColWidth="9.140625" defaultRowHeight="12.75"/>
  <cols>
    <col min="1" max="1" width="12.7109375" style="1" hidden="1" customWidth="1"/>
    <col min="2" max="3" width="26.7109375" style="3" customWidth="1"/>
    <col min="4" max="4" width="10.7109375" style="1" customWidth="1"/>
    <col min="5" max="5" width="8.7109375" style="13" customWidth="1"/>
    <col min="6" max="6" width="12.7109375" style="18" customWidth="1"/>
    <col min="7" max="16384" width="8.8515625" style="17" customWidth="1"/>
  </cols>
  <sheetData>
    <row r="1" spans="1:6" ht="30" customHeight="1" thickBot="1">
      <c r="A1" s="21" t="s">
        <v>0</v>
      </c>
      <c r="B1" s="10" t="s">
        <v>5</v>
      </c>
      <c r="C1" s="11" t="s">
        <v>1</v>
      </c>
      <c r="D1" s="19" t="s">
        <v>2</v>
      </c>
      <c r="E1" s="37" t="s">
        <v>7</v>
      </c>
      <c r="F1" s="20" t="s">
        <v>4</v>
      </c>
    </row>
    <row r="2" spans="1:6" ht="15">
      <c r="A2" s="22">
        <f>Pontozás!A3</f>
        <v>168</v>
      </c>
      <c r="B2" s="33" t="str">
        <f>IF(A2&gt;0,VLOOKUP(A2,Nevezés!A2:E501,2,1),0)</f>
        <v>Kollár Sándor</v>
      </c>
      <c r="C2" s="35" t="str">
        <f>IF(A2&gt;0,VLOOKUP(A2,Nevezés!A2:E501,4,1),0)</f>
        <v>Peszeki Leányka</v>
      </c>
      <c r="D2" s="38">
        <f>IF(A2&gt;0,VLOOKUP(A2,Nevezés!A2:E501,5,1),0)</f>
        <v>2009</v>
      </c>
      <c r="E2" s="40">
        <f>IF(Pontozás!Q3=0,0,AVERAGE(Pontozás!B3:P3))</f>
        <v>18.099999999999998</v>
      </c>
      <c r="F2" s="36" t="str">
        <f>IF(E2&lt;16.01,"",IF(E2&lt;16.51,"Oklevél",IF(E2&lt;17.51,"Bronzérem",IF(E2&lt;18.51,"Ezüstérem","Aranyérem"))))</f>
        <v>Ezüstérem</v>
      </c>
    </row>
    <row r="3" spans="1:6" ht="15">
      <c r="A3" s="23">
        <f>Pontozás!A4</f>
        <v>81</v>
      </c>
      <c r="B3" s="33" t="str">
        <f>IF(A3&gt;0,VLOOKUP(A3,Nevezés!A2:E501,2,1),0)</f>
        <v>Hermann Szilárd</v>
      </c>
      <c r="C3" s="5" t="str">
        <f>IF(A3&gt;0,VLOOKUP(A3,Nevezés!A2:E501,4,1),0)</f>
        <v>Vegyes vörös</v>
      </c>
      <c r="D3" s="38">
        <f>IF(A3&gt;0,VLOOKUP(A3,Nevezés!A2:E501,5,1),0)</f>
        <v>2009</v>
      </c>
      <c r="E3" s="40">
        <f>IF(Pontozás!Q4=0,0,AVERAGE(Pontozás!B4:P4))</f>
        <v>14.333333333333334</v>
      </c>
      <c r="F3" s="36">
        <f aca="true" t="shared" si="0" ref="F3:F65">IF(E3&lt;16.01,"",IF(E3&lt;16.51,"Oklevél",IF(E3&lt;17.51,"Bronzérem",IF(E3&lt;18.51,"Ezüstérem","Aranyérem"))))</f>
      </c>
    </row>
    <row r="4" spans="1:6" ht="15">
      <c r="A4" s="23">
        <f>Pontozás!A5</f>
        <v>239</v>
      </c>
      <c r="B4" s="33" t="str">
        <f>IF(A4&gt;0,VLOOKUP(A4,Nevezés!A2:E501,2,1),0)</f>
        <v>Vas Zoltán</v>
      </c>
      <c r="C4" s="35" t="str">
        <f>IF(A4&gt;0,VLOOKUP(A4,Nevezés!A2:E501,4,1),0)</f>
        <v>Házas fehér</v>
      </c>
      <c r="D4" s="38">
        <f>IF(A4&gt;0,VLOOKUP(A4,Nevezés!A2:E501,5,1),0)</f>
        <v>2009</v>
      </c>
      <c r="E4" s="40">
        <f>IF(Pontozás!Q5=0,0,AVERAGE(Pontozás!B5:P5))</f>
        <v>16.933333333333334</v>
      </c>
      <c r="F4" s="36" t="str">
        <f t="shared" si="0"/>
        <v>Bronzérem</v>
      </c>
    </row>
    <row r="5" spans="1:6" ht="15">
      <c r="A5" s="23">
        <f>Pontozás!A6</f>
        <v>31</v>
      </c>
      <c r="B5" s="33" t="str">
        <f>IF(A5&gt;0,VLOOKUP(A5,Nevezés!A2:E501,2,1),0)</f>
        <v>Mayer István</v>
      </c>
      <c r="C5" s="5" t="str">
        <f>IF(A5&gt;0,VLOOKUP(A5,Nevezés!A2:E501,4,1),0)</f>
        <v>Vegyes fehér</v>
      </c>
      <c r="D5" s="38">
        <f>IF(A5&gt;0,VLOOKUP(A5,Nevezés!A2:E501,5,1),0)</f>
        <v>2009</v>
      </c>
      <c r="E5" s="40">
        <f>IF(Pontozás!Q6=0,0,AVERAGE(Pontozás!B6:P6))</f>
        <v>17.26666666666667</v>
      </c>
      <c r="F5" s="36" t="str">
        <f t="shared" si="0"/>
        <v>Bronzérem</v>
      </c>
    </row>
    <row r="6" spans="1:6" ht="15">
      <c r="A6" s="23">
        <f>Pontozás!A7</f>
        <v>50</v>
      </c>
      <c r="B6" s="33" t="str">
        <f>IF(A6&gt;0,VLOOKUP(A6,Nevezés!A2:E501,2,1),0)</f>
        <v>Süveges Flórián</v>
      </c>
      <c r="C6" s="5" t="str">
        <f>IF(A6&gt;0,VLOOKUP(A6,Nevezés!A2:E501,4,1),0)</f>
        <v>Vegyes fehér</v>
      </c>
      <c r="D6" s="38">
        <f>IF(A6&gt;0,VLOOKUP(A6,Nevezés!A2:E501,5,1),0)</f>
        <v>2009</v>
      </c>
      <c r="E6" s="40">
        <f>IF(Pontozás!Q7=0,0,AVERAGE(Pontozás!B7:P7))</f>
        <v>15.933333333333332</v>
      </c>
      <c r="F6" s="36">
        <f t="shared" si="0"/>
      </c>
    </row>
    <row r="7" spans="1:6" ht="15">
      <c r="A7" s="23">
        <f>Pontozás!A8</f>
        <v>142</v>
      </c>
      <c r="B7" s="33" t="str">
        <f>IF(A7&gt;0,VLOOKUP(A7,Nevezés!A2:E501,2,1),0)</f>
        <v>Stégmár Ferenc</v>
      </c>
      <c r="C7" s="5" t="str">
        <f>IF(A7&gt;0,VLOOKUP(A7,Nevezés!A2:E501,4,1),0)</f>
        <v>Vegyes fehér</v>
      </c>
      <c r="D7" s="38">
        <f>IF(A7&gt;0,VLOOKUP(A7,Nevezés!A2:E501,5,1),0)</f>
        <v>2009</v>
      </c>
      <c r="E7" s="40">
        <f>IF(Pontozás!Q8=0,0,AVERAGE(Pontozás!B8:P8))</f>
        <v>16.7</v>
      </c>
      <c r="F7" s="36" t="str">
        <f t="shared" si="0"/>
        <v>Bronzérem</v>
      </c>
    </row>
    <row r="8" spans="1:6" ht="15">
      <c r="A8" s="23">
        <f>Pontozás!A9</f>
        <v>112</v>
      </c>
      <c r="B8" s="33" t="str">
        <f>IF(A8&gt;0,VLOOKUP(A8,Nevezés!A2:E501,2,1),0)</f>
        <v>Gombola Géza</v>
      </c>
      <c r="C8" s="5" t="str">
        <f>IF(A8&gt;0,VLOOKUP(A8,Nevezés!A2:E501,4,1),0)</f>
        <v>Vegyes fehér</v>
      </c>
      <c r="D8" s="38">
        <f>IF(A8&gt;0,VLOOKUP(A8,Nevezés!A2:E501,5,1),0)</f>
        <v>2009</v>
      </c>
      <c r="E8" s="40">
        <f>IF(Pontozás!Q9=0,0,AVERAGE(Pontozás!B9:P9))</f>
        <v>16.36666666666667</v>
      </c>
      <c r="F8" s="36" t="str">
        <f t="shared" si="0"/>
        <v>Oklevél</v>
      </c>
    </row>
    <row r="9" spans="1:6" ht="15">
      <c r="A9" s="23">
        <f>Pontozás!A10</f>
        <v>103</v>
      </c>
      <c r="B9" s="33" t="str">
        <f>IF(A9&gt;0,VLOOKUP(A9,Nevezés!A2:E501,2,1),0)</f>
        <v>Bán László</v>
      </c>
      <c r="C9" s="5" t="str">
        <f>IF(A9&gt;0,VLOOKUP(A9,Nevezés!A2:E501,4,1),0)</f>
        <v>Vegyes fehér</v>
      </c>
      <c r="D9" s="38">
        <f>IF(A9&gt;0,VLOOKUP(A9,Nevezés!A2:E501,5,1),0)</f>
        <v>2009</v>
      </c>
      <c r="E9" s="40">
        <f>IF(Pontozás!Q10=0,0,AVERAGE(Pontozás!B10:P10))</f>
        <v>17.8</v>
      </c>
      <c r="F9" s="36" t="str">
        <f t="shared" si="0"/>
        <v>Ezüstérem</v>
      </c>
    </row>
    <row r="10" spans="1:6" ht="15">
      <c r="A10" s="23">
        <f>Pontozás!A11</f>
        <v>116</v>
      </c>
      <c r="B10" s="33" t="str">
        <f>IF(A10&gt;0,VLOOKUP(A10,Nevezés!A2:E501,2,1),0)</f>
        <v>Halmágyi Péter</v>
      </c>
      <c r="C10" s="5" t="str">
        <f>IF(A10&gt;0,VLOOKUP(A10,Nevezés!A2:E501,4,1),0)</f>
        <v>Vegyes fehér</v>
      </c>
      <c r="D10" s="38">
        <f>IF(A10&gt;0,VLOOKUP(A10,Nevezés!A2:E501,5,1),0)</f>
        <v>2009</v>
      </c>
      <c r="E10" s="40">
        <f>IF(Pontozás!Q11=0,0,AVERAGE(Pontozás!B11:P11))</f>
        <v>15.366666666666667</v>
      </c>
      <c r="F10" s="36">
        <f t="shared" si="0"/>
      </c>
    </row>
    <row r="11" spans="1:6" ht="15">
      <c r="A11" s="23">
        <f>Pontozás!A12</f>
        <v>260</v>
      </c>
      <c r="B11" s="33" t="str">
        <f>IF(A11&gt;0,VLOOKUP(A11,Nevezés!A2:E501,2,1),0)</f>
        <v>Wibling József</v>
      </c>
      <c r="C11" s="5" t="str">
        <f>IF(A11&gt;0,VLOOKUP(A11,Nevezés!A2:E501,4,1),0)</f>
        <v>Piros szlanka</v>
      </c>
      <c r="D11" s="38">
        <f>IF(A11&gt;0,VLOOKUP(A11,Nevezés!A2:E501,5,1),0)</f>
        <v>2009</v>
      </c>
      <c r="E11" s="40">
        <f>IF(Pontozás!Q12=0,0,AVERAGE(Pontozás!B12:P12))</f>
        <v>16.900000000000002</v>
      </c>
      <c r="F11" s="36" t="str">
        <f t="shared" si="0"/>
        <v>Bronzérem</v>
      </c>
    </row>
    <row r="12" spans="1:6" ht="15">
      <c r="A12" s="23">
        <f>Pontozás!A13</f>
        <v>44</v>
      </c>
      <c r="B12" s="33" t="str">
        <f>IF(A12&gt;0,VLOOKUP(A12,Nevezés!A2:E501,2,1),0)</f>
        <v>Bitter László</v>
      </c>
      <c r="C12" s="5" t="str">
        <f>IF(A12&gt;0,VLOOKUP(A12,Nevezés!A2:E501,4,1),0)</f>
        <v>Vegyes fehér</v>
      </c>
      <c r="D12" s="38">
        <f>IF(A12&gt;0,VLOOKUP(A12,Nevezés!A2:E501,5,1),0)</f>
        <v>2009</v>
      </c>
      <c r="E12" s="40">
        <f>IF(Pontozás!Q13=0,0,AVERAGE(Pontozás!B13:P13))</f>
        <v>15.833333333333334</v>
      </c>
      <c r="F12" s="36">
        <f t="shared" si="0"/>
      </c>
    </row>
    <row r="13" spans="1:6" ht="15">
      <c r="A13" s="23">
        <f>Pontozás!A14</f>
        <v>214</v>
      </c>
      <c r="B13" s="33" t="str">
        <f>IF(A13&gt;0,VLOOKUP(A13,Nevezés!A2:E501,2,1),0)</f>
        <v>Pelczer Júlia Katalin</v>
      </c>
      <c r="C13" s="5" t="str">
        <f>IF(A13&gt;0,VLOOKUP(A13,Nevezés!A2:E501,4,1),0)</f>
        <v>Vörös Cuvée</v>
      </c>
      <c r="D13" s="38">
        <f>IF(A13&gt;0,VLOOKUP(A13,Nevezés!A2:E501,5,1),0)</f>
        <v>2009</v>
      </c>
      <c r="E13" s="40">
        <f>IF(Pontozás!Q14=0,0,AVERAGE(Pontozás!B14:P14))</f>
        <v>16.7</v>
      </c>
      <c r="F13" s="36" t="str">
        <f t="shared" si="0"/>
        <v>Bronzérem</v>
      </c>
    </row>
    <row r="14" spans="1:6" ht="15">
      <c r="A14" s="23">
        <f>Pontozás!A15</f>
        <v>49</v>
      </c>
      <c r="B14" s="33" t="str">
        <f>IF(A14&gt;0,VLOOKUP(A14,Nevezés!A2:E501,2,1),0)</f>
        <v>Nebehaj Ferenc</v>
      </c>
      <c r="C14" s="5" t="str">
        <f>IF(A14&gt;0,VLOOKUP(A14,Nevezés!A2:E501,4,1),0)</f>
        <v>Vegyes fehér</v>
      </c>
      <c r="D14" s="38">
        <f>IF(A14&gt;0,VLOOKUP(A14,Nevezés!A2:E501,5,1),0)</f>
        <v>2009</v>
      </c>
      <c r="E14" s="40">
        <f>IF(Pontozás!Q15=0,0,AVERAGE(Pontozás!B15:P15))</f>
        <v>17.7</v>
      </c>
      <c r="F14" s="36" t="str">
        <f t="shared" si="0"/>
        <v>Ezüstérem</v>
      </c>
    </row>
    <row r="15" spans="1:6" ht="15">
      <c r="A15" s="23">
        <f>Pontozás!A16</f>
        <v>114</v>
      </c>
      <c r="B15" s="33" t="str">
        <f>IF(A15&gt;0,VLOOKUP(A15,Nevezés!A2:E501,2,1),0)</f>
        <v>Gombola Gábor</v>
      </c>
      <c r="C15" s="5" t="str">
        <f>IF(A15&gt;0,VLOOKUP(A15,Nevezés!A2:E501,4,1),0)</f>
        <v>Cab.sav-rubintos cuvée</v>
      </c>
      <c r="D15" s="38">
        <f>IF(A15&gt;0,VLOOKUP(A15,Nevezés!A2:E501,5,1),0)</f>
        <v>2009</v>
      </c>
      <c r="E15" s="40">
        <f>IF(Pontozás!Q16=0,0,AVERAGE(Pontozás!B16:P16))</f>
        <v>14.766666666666666</v>
      </c>
      <c r="F15" s="36">
        <f t="shared" si="0"/>
      </c>
    </row>
    <row r="16" spans="1:6" ht="15">
      <c r="A16" s="23">
        <f>Pontozás!A17</f>
        <v>263</v>
      </c>
      <c r="B16" s="33" t="str">
        <f>IF(A16&gt;0,VLOOKUP(A16,Nevezés!A2:E501,2,1),0)</f>
        <v>Wibling Józsefné</v>
      </c>
      <c r="C16" s="5" t="str">
        <f>IF(A16&gt;0,VLOOKUP(A16,Nevezés!A2:E501,4,1),0)</f>
        <v>Piros szlanka</v>
      </c>
      <c r="D16" s="38">
        <f>IF(A16&gt;0,VLOOKUP(A16,Nevezés!A2:E501,5,1),0)</f>
        <v>2009</v>
      </c>
      <c r="E16" s="40">
        <f>IF(Pontozás!Q17=0,0,AVERAGE(Pontozás!B17:P17))</f>
        <v>17.166666666666668</v>
      </c>
      <c r="F16" s="36" t="str">
        <f t="shared" si="0"/>
        <v>Bronzérem</v>
      </c>
    </row>
    <row r="17" spans="1:6" ht="30">
      <c r="A17" s="23">
        <f>Pontozás!A18</f>
        <v>40</v>
      </c>
      <c r="B17" s="33" t="str">
        <f>IF(A17&gt;0,VLOOKUP(A17,Nevezés!A2:E501,2,1),0)</f>
        <v>Bokros Gábor</v>
      </c>
      <c r="C17" s="5" t="str">
        <f>IF(A17&gt;0,VLOOKUP(A17,Nevezés!A2:E501,4,1),0)</f>
        <v>Zweigelt-Kékfrankos Rozé</v>
      </c>
      <c r="D17" s="38">
        <f>IF(A17&gt;0,VLOOKUP(A17,Nevezés!A2:E501,5,1),0)</f>
        <v>2009</v>
      </c>
      <c r="E17" s="40">
        <f>IF(Pontozás!Q18=0,0,AVERAGE(Pontozás!B18:P18))</f>
        <v>16.266666666666666</v>
      </c>
      <c r="F17" s="36" t="str">
        <f t="shared" si="0"/>
        <v>Oklevél</v>
      </c>
    </row>
    <row r="18" spans="1:6" ht="30">
      <c r="A18" s="23">
        <f>Pontozás!A19</f>
        <v>39</v>
      </c>
      <c r="B18" s="33" t="str">
        <f>IF(A18&gt;0,VLOOKUP(A18,Nevezés!A2:E501,2,1),0)</f>
        <v>Bokros Gáborné</v>
      </c>
      <c r="C18" s="5" t="str">
        <f>IF(A18&gt;0,VLOOKUP(A18,Nevezés!A2:E501,4,1),0)</f>
        <v>Zweigelt - kékfrankos Siller</v>
      </c>
      <c r="D18" s="38">
        <f>IF(A18&gt;0,VLOOKUP(A18,Nevezés!A2:E501,5,1),0)</f>
        <v>2009</v>
      </c>
      <c r="E18" s="40">
        <f>IF(Pontozás!Q19=0,0,AVERAGE(Pontozás!B19:P19))</f>
        <v>16.933333333333334</v>
      </c>
      <c r="F18" s="36" t="str">
        <f t="shared" si="0"/>
        <v>Bronzérem</v>
      </c>
    </row>
    <row r="19" spans="1:6" ht="15">
      <c r="A19" s="23">
        <f>Pontozás!A20</f>
        <v>47</v>
      </c>
      <c r="B19" s="33" t="str">
        <f>IF(A19&gt;0,VLOOKUP(A19,Nevezés!A2:E501,2,1),0)</f>
        <v>Czuth Péter</v>
      </c>
      <c r="C19" s="5" t="str">
        <f>IF(A19&gt;0,VLOOKUP(A19,Nevezés!A2:E501,4,1),0)</f>
        <v>Vegyes rozé</v>
      </c>
      <c r="D19" s="38">
        <f>IF(A19&gt;0,VLOOKUP(A19,Nevezés!A2:E501,5,1),0)</f>
        <v>2009</v>
      </c>
      <c r="E19" s="40">
        <f>IF(Pontozás!Q20=0,0,AVERAGE(Pontozás!B20:P20))</f>
        <v>14.666666666666666</v>
      </c>
      <c r="F19" s="36">
        <f t="shared" si="0"/>
      </c>
    </row>
    <row r="20" spans="1:6" ht="15">
      <c r="A20" s="23">
        <f>Pontozás!A21</f>
        <v>45</v>
      </c>
      <c r="B20" s="33" t="str">
        <f>IF(A20&gt;0,VLOOKUP(A20,Nevezés!A2:E501,2,1),0)</f>
        <v>Czuth János</v>
      </c>
      <c r="C20" s="5" t="str">
        <f>IF(A20&gt;0,VLOOKUP(A20,Nevezés!A2:E501,4,1),0)</f>
        <v>Vegyes fehér</v>
      </c>
      <c r="D20" s="38">
        <f>IF(A20&gt;0,VLOOKUP(A20,Nevezés!A2:E501,5,1),0)</f>
        <v>2009</v>
      </c>
      <c r="E20" s="40">
        <f>IF(Pontozás!Q21=0,0,AVERAGE(Pontozás!B21:P21))</f>
        <v>18.633333333333333</v>
      </c>
      <c r="F20" s="36" t="str">
        <f t="shared" si="0"/>
        <v>Aranyérem</v>
      </c>
    </row>
    <row r="21" spans="1:6" ht="15">
      <c r="A21" s="23">
        <f>Pontozás!A22</f>
        <v>135</v>
      </c>
      <c r="B21" s="33" t="str">
        <f>IF(A21&gt;0,VLOOKUP(A21,Nevezés!A2:E501,2,1),0)</f>
        <v>Hampl Béla</v>
      </c>
      <c r="C21" s="5" t="str">
        <f>IF(A21&gt;0,VLOOKUP(A21,Nevezés!A2:E501,4,1),0)</f>
        <v>Bianca</v>
      </c>
      <c r="D21" s="38">
        <f>IF(A21&gt;0,VLOOKUP(A21,Nevezés!A2:E501,5,1),0)</f>
        <v>2009</v>
      </c>
      <c r="E21" s="40">
        <f>IF(Pontozás!Q22=0,0,AVERAGE(Pontozás!B22:P22))</f>
        <v>16.133333333333333</v>
      </c>
      <c r="F21" s="36" t="str">
        <f t="shared" si="0"/>
        <v>Oklevél</v>
      </c>
    </row>
    <row r="22" spans="1:6" ht="15">
      <c r="A22" s="23">
        <f>Pontozás!A23</f>
        <v>238</v>
      </c>
      <c r="B22" s="33" t="str">
        <f>IF(A22&gt;0,VLOOKUP(A22,Nevezés!A2:E501,2,1),0)</f>
        <v>Vas Zoltán</v>
      </c>
      <c r="C22" s="5" t="str">
        <f>IF(A22&gt;0,VLOOKUP(A22,Nevezés!A2:E501,4,1),0)</f>
        <v>Vegyes vörös</v>
      </c>
      <c r="D22" s="38">
        <f>IF(A22&gt;0,VLOOKUP(A22,Nevezés!A2:E501,5,1),0)</f>
        <v>2009</v>
      </c>
      <c r="E22" s="40">
        <f>IF(Pontozás!Q23=0,0,AVERAGE(Pontozás!B23:P23))</f>
        <v>15.933333333333332</v>
      </c>
      <c r="F22" s="36">
        <f t="shared" si="0"/>
      </c>
    </row>
    <row r="23" spans="1:6" ht="30">
      <c r="A23" s="23">
        <f>Pontozás!A24</f>
        <v>206</v>
      </c>
      <c r="B23" s="33" t="str">
        <f>IF(A23&gt;0,VLOOKUP(A23,Nevezés!A2:E501,2,1),0)</f>
        <v>Kanóczki Lajos</v>
      </c>
      <c r="C23" s="5" t="str">
        <f>IF(A23&gt;0,VLOOKUP(A23,Nevezés!A2:E501,4,1),0)</f>
        <v>Olaszrizling-Chardonney Irsa Olivér cuvée</v>
      </c>
      <c r="D23" s="38">
        <f>IF(A23&gt;0,VLOOKUP(A23,Nevezés!A2:E501,5,1),0)</f>
        <v>2009</v>
      </c>
      <c r="E23" s="40">
        <f>IF(Pontozás!Q24=0,0,AVERAGE(Pontozás!B24:P24))</f>
        <v>17.599999999999998</v>
      </c>
      <c r="F23" s="36" t="str">
        <f t="shared" si="0"/>
        <v>Ezüstérem</v>
      </c>
    </row>
    <row r="24" spans="1:6" ht="15">
      <c r="A24" s="23">
        <f>Pontozás!A25</f>
        <v>248</v>
      </c>
      <c r="B24" s="33" t="str">
        <f>IF(A24&gt;0,VLOOKUP(A24,Nevezés!A2:E501,2,1),0)</f>
        <v>Dieter Eifler</v>
      </c>
      <c r="C24" s="5" t="str">
        <f>IF(A24&gt;0,VLOOKUP(A24,Nevezés!A2:E501,4,1),0)</f>
        <v>Bianca</v>
      </c>
      <c r="D24" s="38">
        <f>IF(A24&gt;0,VLOOKUP(A24,Nevezés!A2:E501,5,1),0)</f>
        <v>2009</v>
      </c>
      <c r="E24" s="40">
        <f>IF(Pontozás!Q25=0,0,AVERAGE(Pontozás!B25:P25))</f>
        <v>15.333333333333334</v>
      </c>
      <c r="F24" s="36">
        <f t="shared" si="0"/>
      </c>
    </row>
    <row r="25" spans="1:6" ht="15">
      <c r="A25" s="23">
        <f>Pontozás!A26</f>
        <v>3</v>
      </c>
      <c r="B25" s="33" t="str">
        <f>IF(A25&gt;0,VLOOKUP(A25,Nevezés!A2:E501,2,1),0)</f>
        <v>Nagy Géza</v>
      </c>
      <c r="C25" s="5" t="str">
        <f>IF(A25&gt;0,VLOOKUP(A25,Nevezés!A2:E501,4,1),0)</f>
        <v>Vegyes fehér</v>
      </c>
      <c r="D25" s="38">
        <f>IF(A25&gt;0,VLOOKUP(A25,Nevezés!A2:E501,5,1),0)</f>
        <v>2009</v>
      </c>
      <c r="E25" s="40">
        <f>IF(Pontozás!Q26=0,0,AVERAGE(Pontozás!B26:P26))</f>
        <v>15.200000000000001</v>
      </c>
      <c r="F25" s="36">
        <f t="shared" si="0"/>
      </c>
    </row>
    <row r="26" spans="1:6" ht="15">
      <c r="A26" s="23">
        <f>Pontozás!A27</f>
        <v>67</v>
      </c>
      <c r="B26" s="33" t="str">
        <f>IF(A26&gt;0,VLOOKUP(A26,Nevezés!A2:E501,2,1),0)</f>
        <v>Szatai Ferenc</v>
      </c>
      <c r="C26" s="5" t="str">
        <f>IF(A26&gt;0,VLOOKUP(A26,Nevezés!A2:E501,4,1),0)</f>
        <v>Vegyes fehér</v>
      </c>
      <c r="D26" s="38">
        <f>IF(A26&gt;0,VLOOKUP(A26,Nevezés!A2:E501,5,1),0)</f>
        <v>2009</v>
      </c>
      <c r="E26" s="40">
        <f>IF(Pontozás!Q27=0,0,AVERAGE(Pontozás!B27:P27))</f>
        <v>17.033333333333335</v>
      </c>
      <c r="F26" s="36" t="str">
        <f t="shared" si="0"/>
        <v>Bronzérem</v>
      </c>
    </row>
    <row r="27" spans="1:6" ht="30">
      <c r="A27" s="23">
        <f>Pontozás!A28</f>
        <v>36</v>
      </c>
      <c r="B27" s="33" t="str">
        <f>IF(A27&gt;0,VLOOKUP(A27,Nevezés!A2:E501,2,1),0)</f>
        <v>Jánosi József</v>
      </c>
      <c r="C27" s="5" t="str">
        <f>IF(A27&gt;0,VLOOKUP(A27,Nevezés!A2:E501,4,1),0)</f>
        <v>Kékfrankos Zwigeltrose2009</v>
      </c>
      <c r="D27" s="38">
        <f>IF(A27&gt;0,VLOOKUP(A27,Nevezés!A2:E501,5,1),0)</f>
        <v>0</v>
      </c>
      <c r="E27" s="40">
        <f>IF(Pontozás!Q28=0,0,AVERAGE(Pontozás!B28:P28))</f>
        <v>17.666666666666668</v>
      </c>
      <c r="F27" s="36" t="str">
        <f t="shared" si="0"/>
        <v>Ezüstérem</v>
      </c>
    </row>
    <row r="28" spans="1:6" ht="15">
      <c r="A28" s="23">
        <f>Pontozás!A29</f>
        <v>208</v>
      </c>
      <c r="B28" s="33" t="str">
        <f>IF(A28&gt;0,VLOOKUP(A28,Nevezés!A2:E501,2,1),0)</f>
        <v>Türk János</v>
      </c>
      <c r="C28" s="5" t="str">
        <f>IF(A28&gt;0,VLOOKUP(A28,Nevezés!A2:E501,4,1),0)</f>
        <v>Merlot Cabernet Cuvée</v>
      </c>
      <c r="D28" s="38">
        <f>IF(A28&gt;0,VLOOKUP(A28,Nevezés!A2:E501,5,1),0)</f>
        <v>2009</v>
      </c>
      <c r="E28" s="40">
        <f>IF(Pontozás!Q29=0,0,AVERAGE(Pontozás!B29:P29))</f>
        <v>17.3</v>
      </c>
      <c r="F28" s="36" t="str">
        <f t="shared" si="0"/>
        <v>Bronzérem</v>
      </c>
    </row>
    <row r="29" spans="1:6" ht="15">
      <c r="A29" s="23">
        <f>Pontozás!A30</f>
        <v>105</v>
      </c>
      <c r="B29" s="33" t="str">
        <f>IF(A29&gt;0,VLOOKUP(A29,Nevezés!A2:E501,2,1),0)</f>
        <v>Üveges István</v>
      </c>
      <c r="C29" s="5" t="str">
        <f>IF(A29&gt;0,VLOOKUP(A29,Nevezés!A2:E501,4,1),0)</f>
        <v>Vegyes fehér</v>
      </c>
      <c r="D29" s="38">
        <f>IF(A29&gt;0,VLOOKUP(A29,Nevezés!A2:E501,5,1),0)</f>
        <v>2009</v>
      </c>
      <c r="E29" s="40">
        <f>IF(Pontozás!Q30=0,0,AVERAGE(Pontozás!B30:P30))</f>
        <v>16.566666666666666</v>
      </c>
      <c r="F29" s="36" t="str">
        <f t="shared" si="0"/>
        <v>Bronzérem</v>
      </c>
    </row>
    <row r="30" spans="1:6" ht="15">
      <c r="A30" s="23">
        <f>Pontozás!A31</f>
        <v>29</v>
      </c>
      <c r="B30" s="33" t="str">
        <f>IF(A30&gt;0,VLOOKUP(A30,Nevezés!A2:E501,2,1),0)</f>
        <v>Varga Fábián</v>
      </c>
      <c r="C30" s="5" t="str">
        <f>IF(A30&gt;0,VLOOKUP(A30,Nevezés!A2:E501,4,1),0)</f>
        <v>Vegyes rozé</v>
      </c>
      <c r="D30" s="38">
        <f>IF(A30&gt;0,VLOOKUP(A30,Nevezés!A2:E501,5,1),0)</f>
        <v>2009</v>
      </c>
      <c r="E30" s="40">
        <f>IF(Pontozás!Q31=0,0,AVERAGE(Pontozás!B31:P31))</f>
        <v>14.666666666666666</v>
      </c>
      <c r="F30" s="36">
        <f t="shared" si="0"/>
      </c>
    </row>
    <row r="31" spans="1:6" ht="15">
      <c r="A31" s="23">
        <f>Pontozás!A32</f>
        <v>55</v>
      </c>
      <c r="B31" s="33" t="str">
        <f>IF(A31&gt;0,VLOOKUP(A31,Nevezés!A2:E501,2,1),0)</f>
        <v>Szolnoki László</v>
      </c>
      <c r="C31" s="5" t="str">
        <f>IF(A31&gt;0,VLOOKUP(A31,Nevezés!A2:E501,4,1),0)</f>
        <v>Oportó Zwigelt</v>
      </c>
      <c r="D31" s="38">
        <f>IF(A31&gt;0,VLOOKUP(A31,Nevezés!A2:E501,5,1),0)</f>
        <v>2009</v>
      </c>
      <c r="E31" s="40">
        <f>IF(Pontozás!Q32=0,0,AVERAGE(Pontozás!B32:P32))</f>
        <v>18.033333333333335</v>
      </c>
      <c r="F31" s="36" t="str">
        <f t="shared" si="0"/>
        <v>Ezüstérem</v>
      </c>
    </row>
    <row r="32" spans="1:6" ht="15">
      <c r="A32" s="23">
        <f>Pontozás!A33</f>
        <v>313</v>
      </c>
      <c r="B32" s="33" t="str">
        <f>IF(A32&gt;0,VLOOKUP(A32,Nevezés!A2:E501,2,1),0)</f>
        <v>Horváth Kálmán</v>
      </c>
      <c r="C32" s="5" t="str">
        <f>IF(A32&gt;0,VLOOKUP(A32,Nevezés!A2:E501,4,1),0)</f>
        <v>Vegyes rozé</v>
      </c>
      <c r="D32" s="38">
        <f>IF(A32&gt;0,VLOOKUP(A32,Nevezés!A2:E501,5,1),0)</f>
        <v>2008</v>
      </c>
      <c r="E32" s="40">
        <f>IF(Pontozás!Q33=0,0,AVERAGE(Pontozás!B33:P33))</f>
        <v>15.166666666666666</v>
      </c>
      <c r="F32" s="36">
        <f t="shared" si="0"/>
      </c>
    </row>
    <row r="33" spans="1:6" ht="15">
      <c r="A33" s="23">
        <f>Pontozás!A34</f>
        <v>250</v>
      </c>
      <c r="B33" s="33" t="str">
        <f>IF(A33&gt;0,VLOOKUP(A33,Nevezés!A2:E501,2,1),0)</f>
        <v>Vinklárik László</v>
      </c>
      <c r="C33" s="5" t="str">
        <f>IF(A33&gt;0,VLOOKUP(A33,Nevezés!A2:E501,4,1),0)</f>
        <v>Vegyes fehér</v>
      </c>
      <c r="D33" s="38">
        <f>IF(A33&gt;0,VLOOKUP(A33,Nevezés!A2:E501,5,1),0)</f>
        <v>2009</v>
      </c>
      <c r="E33" s="40">
        <f>IF(Pontozás!Q34=0,0,AVERAGE(Pontozás!B34:P34))</f>
        <v>15.333333333333334</v>
      </c>
      <c r="F33" s="36">
        <f t="shared" si="0"/>
      </c>
    </row>
    <row r="34" spans="1:6" ht="15">
      <c r="A34" s="23">
        <f>Pontozás!A35</f>
        <v>28</v>
      </c>
      <c r="B34" s="33" t="str">
        <f>IF(A34&gt;0,VLOOKUP(A34,Nevezés!A2:E501,2,1),0)</f>
        <v>Varga Fábián</v>
      </c>
      <c r="C34" s="5" t="str">
        <f>IF(A34&gt;0,VLOOKUP(A34,Nevezés!A2:E501,4,1),0)</f>
        <v>Saszla</v>
      </c>
      <c r="D34" s="38">
        <f>IF(A34&gt;0,VLOOKUP(A34,Nevezés!A2:E501,5,1),0)</f>
        <v>2009</v>
      </c>
      <c r="E34" s="40">
        <f>IF(Pontozás!Q35=0,0,AVERAGE(Pontozás!B35:P35))</f>
        <v>16.6</v>
      </c>
      <c r="F34" s="36" t="str">
        <f t="shared" si="0"/>
        <v>Bronzérem</v>
      </c>
    </row>
    <row r="35" spans="1:6" ht="15">
      <c r="A35" s="23">
        <f>Pontozás!A36</f>
        <v>203</v>
      </c>
      <c r="B35" s="33" t="str">
        <f>IF(A35&gt;0,VLOOKUP(A35,Nevezés!A2:E501,2,1),0)</f>
        <v>Friedrich József</v>
      </c>
      <c r="C35" s="5" t="str">
        <f>IF(A35&gt;0,VLOOKUP(A35,Nevezés!A2:E501,4,1),0)</f>
        <v>Vegyes fehér</v>
      </c>
      <c r="D35" s="38">
        <f>IF(A35&gt;0,VLOOKUP(A35,Nevezés!A2:E501,5,1),0)</f>
        <v>2009</v>
      </c>
      <c r="E35" s="40">
        <f>IF(Pontozás!Q36=0,0,AVERAGE(Pontozás!B36:P36))</f>
        <v>16.133333333333336</v>
      </c>
      <c r="F35" s="36" t="str">
        <f t="shared" si="0"/>
        <v>Oklevél</v>
      </c>
    </row>
    <row r="36" spans="1:6" ht="30">
      <c r="A36" s="23">
        <f>Pontozás!A37</f>
        <v>42</v>
      </c>
      <c r="B36" s="33" t="str">
        <f>IF(A36&gt;0,VLOOKUP(A36,Nevezés!A2:E501,2,1),0)</f>
        <v>Mike Gyula</v>
      </c>
      <c r="C36" s="5" t="str">
        <f>IF(A36&gt;0,VLOOKUP(A36,Nevezés!A2:E501,4,1),0)</f>
        <v>Kékfrankos-Zweigelt rozé</v>
      </c>
      <c r="D36" s="38">
        <f>IF(A36&gt;0,VLOOKUP(A36,Nevezés!A2:E501,5,1),0)</f>
        <v>2009</v>
      </c>
      <c r="E36" s="40">
        <f>IF(Pontozás!Q37=0,0,AVERAGE(Pontozás!B37:P37))</f>
        <v>17.033333333333335</v>
      </c>
      <c r="F36" s="36" t="str">
        <f t="shared" si="0"/>
        <v>Bronzérem</v>
      </c>
    </row>
    <row r="37" spans="1:6" ht="30">
      <c r="A37" s="23">
        <f>Pontozás!A38</f>
        <v>34</v>
      </c>
      <c r="B37" s="33" t="str">
        <f>IF(A37&gt;0,VLOOKUP(A37,Nevezés!A2:E501,2,1),0)</f>
        <v>Szeiler Mihály</v>
      </c>
      <c r="C37" s="5" t="str">
        <f>IF(A37&gt;0,VLOOKUP(A37,Nevezés!A2:E501,4,1),0)</f>
        <v>Zweigelt-Kékfrankos Cuvée</v>
      </c>
      <c r="D37" s="38">
        <f>IF(A37&gt;0,VLOOKUP(A37,Nevezés!A2:E501,5,1),0)</f>
        <v>2009</v>
      </c>
      <c r="E37" s="40">
        <f>IF(Pontozás!Q38=0,0,AVERAGE(Pontozás!B38:P38))</f>
        <v>13</v>
      </c>
      <c r="F37" s="36">
        <f t="shared" si="0"/>
      </c>
    </row>
    <row r="38" spans="1:6" ht="30">
      <c r="A38" s="23">
        <f>Pontozás!A39</f>
        <v>201</v>
      </c>
      <c r="B38" s="33" t="str">
        <f>IF(A38&gt;0,VLOOKUP(A38,Nevezés!A2:E501,2,1),0)</f>
        <v>Nyergesi László</v>
      </c>
      <c r="C38" s="5" t="str">
        <f>IF(A38&gt;0,VLOOKUP(A38,Nevezés!A2:E501,4,1),0)</f>
        <v>Olaszrizling-Chardonney cuvée</v>
      </c>
      <c r="D38" s="38">
        <f>IF(A38&gt;0,VLOOKUP(A38,Nevezés!A2:E501,5,1),0)</f>
        <v>2009</v>
      </c>
      <c r="E38" s="40">
        <f>IF(Pontozás!Q39=0,0,AVERAGE(Pontozás!B39:P39))</f>
        <v>16.033333333333335</v>
      </c>
      <c r="F38" s="36" t="str">
        <f t="shared" si="0"/>
        <v>Oklevél</v>
      </c>
    </row>
    <row r="39" spans="1:6" ht="15">
      <c r="A39" s="23">
        <f>Pontozás!A40</f>
        <v>264</v>
      </c>
      <c r="B39" s="33" t="str">
        <f>IF(A39&gt;0,VLOOKUP(A39,Nevezés!A2:E501,2,1),0)</f>
        <v>Wieszt Róbert</v>
      </c>
      <c r="C39" s="5" t="str">
        <f>IF(A39&gt;0,VLOOKUP(A39,Nevezés!A2:E501,4,1),0)</f>
        <v>Vegyes fehér</v>
      </c>
      <c r="D39" s="38">
        <f>IF(A39&gt;0,VLOOKUP(A39,Nevezés!A2:E501,5,1),0)</f>
        <v>2009</v>
      </c>
      <c r="E39" s="40">
        <f>IF(Pontozás!Q40=0,0,AVERAGE(Pontozás!B40:P40))</f>
        <v>17.7</v>
      </c>
      <c r="F39" s="36" t="str">
        <f t="shared" si="0"/>
        <v>Ezüstérem</v>
      </c>
    </row>
    <row r="40" spans="1:6" ht="15">
      <c r="A40" s="23">
        <f>Pontozás!A41</f>
        <v>242</v>
      </c>
      <c r="B40" s="33" t="str">
        <f>IF(A40&gt;0,VLOOKUP(A40,Nevezés!A2:E501,2,1),0)</f>
        <v>Verbó László</v>
      </c>
      <c r="C40" s="5" t="str">
        <f>IF(A40&gt;0,VLOOKUP(A40,Nevezés!A2:E501,4,1),0)</f>
        <v>Vegyes fehér</v>
      </c>
      <c r="D40" s="38">
        <f>IF(A40&gt;0,VLOOKUP(A40,Nevezés!A2:E501,5,1),0)</f>
        <v>2009</v>
      </c>
      <c r="E40" s="40">
        <f>IF(Pontozás!Q41=0,0,AVERAGE(Pontozás!B41:P41))</f>
        <v>17.633333333333333</v>
      </c>
      <c r="F40" s="36" t="str">
        <f t="shared" si="0"/>
        <v>Ezüstérem</v>
      </c>
    </row>
    <row r="41" spans="1:6" ht="15">
      <c r="A41" s="23">
        <f>Pontozás!A42</f>
        <v>277</v>
      </c>
      <c r="B41" s="33" t="str">
        <f>IF(A41&gt;0,VLOOKUP(A41,Nevezés!A2:E501,2,1),0)</f>
        <v>Lovász Csaba</v>
      </c>
      <c r="C41" s="5" t="str">
        <f>IF(A41&gt;0,VLOOKUP(A41,Nevezés!A2:E501,4,1),0)</f>
        <v>Vegyes vörös</v>
      </c>
      <c r="D41" s="38">
        <f>IF(A41&gt;0,VLOOKUP(A41,Nevezés!A2:E501,5,1),0)</f>
        <v>2009</v>
      </c>
      <c r="E41" s="40">
        <f>IF(Pontozás!Q42=0,0,AVERAGE(Pontozás!B42:P42))</f>
        <v>13.933333333333332</v>
      </c>
      <c r="F41" s="36">
        <f t="shared" si="0"/>
      </c>
    </row>
    <row r="42" spans="1:6" ht="30">
      <c r="A42" s="23">
        <f>Pontozás!A43</f>
        <v>252</v>
      </c>
      <c r="B42" s="33" t="str">
        <f>IF(A42&gt;0,VLOOKUP(A42,Nevezés!A2:E501,2,1),0)</f>
        <v>Hargitai János</v>
      </c>
      <c r="C42" s="5" t="str">
        <f>IF(A42&gt;0,VLOOKUP(A42,Nevezés!A2:E501,4,1),0)</f>
        <v>Kövidinka-kékfrankos cuvée rozé</v>
      </c>
      <c r="D42" s="38">
        <f>IF(A42&gt;0,VLOOKUP(A42,Nevezés!A2:E501,5,1),0)</f>
        <v>2009</v>
      </c>
      <c r="E42" s="40">
        <f>IF(Pontozás!Q43=0,0,AVERAGE(Pontozás!B43:P43))</f>
        <v>13.666666666666666</v>
      </c>
      <c r="F42" s="36">
        <f t="shared" si="0"/>
      </c>
    </row>
    <row r="43" spans="1:6" ht="15">
      <c r="A43" s="23">
        <f>Pontozás!A44</f>
        <v>292</v>
      </c>
      <c r="B43" s="33" t="str">
        <f>IF(A43&gt;0,VLOOKUP(A43,Nevezés!A2:E501,2,1),0)</f>
        <v>Balog János</v>
      </c>
      <c r="C43" s="5" t="str">
        <f>IF(A43&gt;0,VLOOKUP(A43,Nevezés!A2:E501,4,1),0)</f>
        <v>Zenit</v>
      </c>
      <c r="D43" s="38">
        <f>IF(A43&gt;0,VLOOKUP(A43,Nevezés!A2:E501,5,1),0)</f>
        <v>2009</v>
      </c>
      <c r="E43" s="40">
        <f>IF(Pontozás!Q44=0,0,AVERAGE(Pontozás!B44:P44))</f>
        <v>18.666666666666668</v>
      </c>
      <c r="F43" s="36" t="str">
        <f t="shared" si="0"/>
        <v>Aranyérem</v>
      </c>
    </row>
    <row r="44" spans="1:6" ht="15">
      <c r="A44" s="23">
        <f>Pontozás!A45</f>
        <v>281</v>
      </c>
      <c r="B44" s="33" t="str">
        <f>IF(A44&gt;0,VLOOKUP(A44,Nevezés!A2:E501,2,1),0)</f>
        <v>Babocsai Ervin </v>
      </c>
      <c r="C44" s="5" t="str">
        <f>IF(A44&gt;0,VLOOKUP(A44,Nevezés!A2:E501,4,1),0)</f>
        <v>Furmint Hárslevelű</v>
      </c>
      <c r="D44" s="38">
        <f>IF(A44&gt;0,VLOOKUP(A44,Nevezés!A2:E501,5,1),0)</f>
        <v>2009</v>
      </c>
      <c r="E44" s="40">
        <f>IF(Pontozás!Q45=0,0,AVERAGE(Pontozás!B45:P45))</f>
        <v>18.466666666666665</v>
      </c>
      <c r="F44" s="36" t="str">
        <f t="shared" si="0"/>
        <v>Ezüstérem</v>
      </c>
    </row>
    <row r="45" spans="1:6" ht="15">
      <c r="A45" s="23">
        <f>Pontozás!A46</f>
        <v>246</v>
      </c>
      <c r="B45" s="33" t="str">
        <f>IF(A45&gt;0,VLOOKUP(A45,Nevezés!A2:E501,2,1),0)</f>
        <v>Dieter Eifler</v>
      </c>
      <c r="C45" s="5" t="str">
        <f>IF(A45&gt;0,VLOOKUP(A45,Nevezés!A2:E501,4,1),0)</f>
        <v>Vegyes rozé</v>
      </c>
      <c r="D45" s="38">
        <f>IF(A45&gt;0,VLOOKUP(A45,Nevezés!A2:E501,5,1),0)</f>
        <v>2009</v>
      </c>
      <c r="E45" s="40">
        <f>IF(Pontozás!Q46=0,0,AVERAGE(Pontozás!B46:P46))</f>
        <v>14.666666666666666</v>
      </c>
      <c r="F45" s="36">
        <f t="shared" si="0"/>
      </c>
    </row>
    <row r="46" spans="1:6" ht="30">
      <c r="A46" s="23">
        <f>Pontozás!A47</f>
        <v>108</v>
      </c>
      <c r="B46" s="33" t="str">
        <f>IF(A46&gt;0,VLOOKUP(A46,Nevezés!A2:E501,2,1),0)</f>
        <v>Kocsis József</v>
      </c>
      <c r="C46" s="5" t="str">
        <f>IF(A46&gt;0,VLOOKUP(A46,Nevezés!A2:E501,4,1),0)</f>
        <v>Olaszrizling-Chardonney cuvée</v>
      </c>
      <c r="D46" s="38">
        <f>IF(A46&gt;0,VLOOKUP(A46,Nevezés!A2:E501,5,1),0)</f>
        <v>2009</v>
      </c>
      <c r="E46" s="40">
        <f>IF(Pontozás!Q47=0,0,AVERAGE(Pontozás!B47:P47))</f>
        <v>16.23333333333333</v>
      </c>
      <c r="F46" s="36" t="str">
        <f t="shared" si="0"/>
        <v>Oklevél</v>
      </c>
    </row>
    <row r="47" spans="1:6" ht="15">
      <c r="A47" s="23">
        <f>Pontozás!A48</f>
        <v>243</v>
      </c>
      <c r="B47" s="33" t="str">
        <f>IF(A47&gt;0,VLOOKUP(A47,Nevezés!A2:E501,2,1),0)</f>
        <v>Mali Ferenc</v>
      </c>
      <c r="C47" s="5" t="str">
        <f>IF(A47&gt;0,VLOOKUP(A47,Nevezés!A2:E501,4,1),0)</f>
        <v>Zenit</v>
      </c>
      <c r="D47" s="38">
        <f>IF(A47&gt;0,VLOOKUP(A47,Nevezés!A2:E501,5,1),0)</f>
        <v>2009</v>
      </c>
      <c r="E47" s="40">
        <f>IF(Pontozás!Q48=0,0,AVERAGE(Pontozás!B48:P48))</f>
        <v>16.033333333333335</v>
      </c>
      <c r="F47" s="36" t="str">
        <f t="shared" si="0"/>
        <v>Oklevél</v>
      </c>
    </row>
    <row r="48" spans="1:6" ht="15">
      <c r="A48" s="23">
        <f>Pontozás!A49</f>
        <v>250</v>
      </c>
      <c r="B48" s="33" t="str">
        <f>IF(A48&gt;0,VLOOKUP(A48,Nevezés!A2:E501,2,1),0)</f>
        <v>Vinklárik László</v>
      </c>
      <c r="C48" s="5" t="str">
        <f>IF(A48&gt;0,VLOOKUP(A48,Nevezés!A2:E501,4,1),0)</f>
        <v>Vegyes fehér</v>
      </c>
      <c r="D48" s="38">
        <f>IF(A48&gt;0,VLOOKUP(A48,Nevezés!A2:E501,5,1),0)</f>
        <v>2009</v>
      </c>
      <c r="E48" s="40">
        <f>IF(Pontozás!Q49=0,0,AVERAGE(Pontozás!B49:P49))</f>
        <v>15.066666666666668</v>
      </c>
      <c r="F48" s="36">
        <f t="shared" si="0"/>
      </c>
    </row>
    <row r="49" spans="1:6" ht="15">
      <c r="A49" s="23">
        <f>Pontozás!A50</f>
        <v>346</v>
      </c>
      <c r="B49" s="33" t="str">
        <f>IF(A49&gt;0,VLOOKUP(A49,Nevezés!A2:E501,2,1),0)</f>
        <v>Svec Stanislav</v>
      </c>
      <c r="C49" s="5" t="str">
        <f>IF(A49&gt;0,VLOOKUP(A49,Nevezés!A2:E501,4,1),0)</f>
        <v>Vegyes fehér</v>
      </c>
      <c r="D49" s="38">
        <f>IF(A49&gt;0,VLOOKUP(A49,Nevezés!A2:E501,5,1),0)</f>
        <v>2009</v>
      </c>
      <c r="E49" s="40">
        <f>IF(Pontozás!Q50=0,0,AVERAGE(Pontozás!B50:P50))</f>
        <v>18.3</v>
      </c>
      <c r="F49" s="36" t="str">
        <f t="shared" si="0"/>
        <v>Ezüstérem</v>
      </c>
    </row>
    <row r="50" spans="1:6" ht="30">
      <c r="A50" s="23">
        <f>Pontozás!A51</f>
        <v>22</v>
      </c>
      <c r="B50" s="33" t="str">
        <f>IF(A50&gt;0,VLOOKUP(A50,Nevezés!A2:E501,2,1),0)</f>
        <v>Gregor Ferenc</v>
      </c>
      <c r="C50" s="5" t="str">
        <f>IF(A50&gt;0,VLOOKUP(A50,Nevezés!A2:E501,4,1),0)</f>
        <v>Zweigelt-Kékfrankos Rozé</v>
      </c>
      <c r="D50" s="38">
        <f>IF(A50&gt;0,VLOOKUP(A50,Nevezés!A2:E501,5,1),0)</f>
        <v>2009</v>
      </c>
      <c r="E50" s="40">
        <f>IF(Pontozás!Q51=0,0,AVERAGE(Pontozás!B51:P51))</f>
        <v>16.700000000000003</v>
      </c>
      <c r="F50" s="36" t="str">
        <f t="shared" si="0"/>
        <v>Bronzérem</v>
      </c>
    </row>
    <row r="51" spans="1:6" ht="15">
      <c r="A51" s="23">
        <f>Pontozás!A52</f>
        <v>262</v>
      </c>
      <c r="B51" s="33" t="str">
        <f>IF(A51&gt;0,VLOOKUP(A51,Nevezés!A2:E501,2,1),0)</f>
        <v>Wibling József</v>
      </c>
      <c r="C51" s="5" t="str">
        <f>IF(A51&gt;0,VLOOKUP(A51,Nevezés!A2:E501,4,1),0)</f>
        <v>Blauburger</v>
      </c>
      <c r="D51" s="38">
        <f>IF(A51&gt;0,VLOOKUP(A51,Nevezés!A2:E501,5,1),0)</f>
        <v>2009</v>
      </c>
      <c r="E51" s="40">
        <f>IF(Pontozás!Q52=0,0,AVERAGE(Pontozás!B52:P52))</f>
        <v>14</v>
      </c>
      <c r="F51" s="36">
        <f t="shared" si="0"/>
      </c>
    </row>
    <row r="52" spans="1:6" ht="15">
      <c r="A52" s="23">
        <f>Pontozás!A53</f>
        <v>329</v>
      </c>
      <c r="B52" s="33" t="str">
        <f>IF(A52&gt;0,VLOOKUP(A52,Nevezés!A2:E501,2,1),0)</f>
        <v>Stugel Miklós</v>
      </c>
      <c r="C52" s="5" t="str">
        <f>IF(A52&gt;0,VLOOKUP(A52,Nevezés!A2:E501,4,1),0)</f>
        <v>Zweigelt rozé</v>
      </c>
      <c r="D52" s="38">
        <f>IF(A52&gt;0,VLOOKUP(A52,Nevezés!A2:E501,5,1),0)</f>
        <v>2009</v>
      </c>
      <c r="E52" s="40">
        <f>IF(Pontozás!Q53=0,0,AVERAGE(Pontozás!B53:P53))</f>
        <v>14</v>
      </c>
      <c r="F52" s="36">
        <f t="shared" si="0"/>
      </c>
    </row>
    <row r="53" spans="1:6" ht="15">
      <c r="A53" s="23">
        <f>Pontozás!A54</f>
        <v>312</v>
      </c>
      <c r="B53" s="33" t="str">
        <f>IF(A53&gt;0,VLOOKUP(A53,Nevezés!A2:E501,2,1),0)</f>
        <v>Horváth Kálmán</v>
      </c>
      <c r="C53" s="5" t="str">
        <f>IF(A53&gt;0,VLOOKUP(A53,Nevezés!A2:E501,4,1),0)</f>
        <v>Vegyes fehér</v>
      </c>
      <c r="D53" s="38">
        <f>IF(A53&gt;0,VLOOKUP(A53,Nevezés!A2:E501,5,1),0)</f>
        <v>2008</v>
      </c>
      <c r="E53" s="40">
        <f>IF(Pontozás!Q54=0,0,AVERAGE(Pontozás!B54:P54))</f>
        <v>15.766666666666667</v>
      </c>
      <c r="F53" s="36">
        <f t="shared" si="0"/>
      </c>
    </row>
    <row r="54" spans="1:6" ht="15">
      <c r="A54" s="23">
        <f>Pontozás!A55</f>
        <v>234</v>
      </c>
      <c r="B54" s="33" t="str">
        <f>IF(A54&gt;0,VLOOKUP(A54,Nevezés!A2:E501,2,1),0)</f>
        <v>Scheller Henrik</v>
      </c>
      <c r="C54" s="5" t="str">
        <f>IF(A54&gt;0,VLOOKUP(A54,Nevezés!A2:E501,4,1),0)</f>
        <v>Cabernet-Merlot cuvée</v>
      </c>
      <c r="D54" s="38">
        <f>IF(A54&gt;0,VLOOKUP(A54,Nevezés!A2:E501,5,1),0)</f>
        <v>2009</v>
      </c>
      <c r="E54" s="40">
        <f>IF(Pontozás!Q55=0,0,AVERAGE(Pontozás!B55:P55))</f>
        <v>17.7</v>
      </c>
      <c r="F54" s="36" t="str">
        <f t="shared" si="0"/>
        <v>Ezüstérem</v>
      </c>
    </row>
    <row r="55" spans="1:6" ht="15">
      <c r="A55" s="23">
        <f>Pontozás!A56</f>
        <v>78</v>
      </c>
      <c r="B55" s="33" t="str">
        <f>IF(A55&gt;0,VLOOKUP(A55,Nevezés!A2:E501,2,1),0)</f>
        <v>Strbik Ferenc</v>
      </c>
      <c r="C55" s="5" t="str">
        <f>IF(A55&gt;0,VLOOKUP(A55,Nevezés!A2:E501,4,1),0)</f>
        <v>Zenit</v>
      </c>
      <c r="D55" s="38">
        <f>IF(A55&gt;0,VLOOKUP(A55,Nevezés!A2:E501,5,1),0)</f>
        <v>2008</v>
      </c>
      <c r="E55" s="40">
        <f>IF(Pontozás!Q56=0,0,AVERAGE(Pontozás!B56:P56))</f>
        <v>16.333333333333332</v>
      </c>
      <c r="F55" s="36" t="str">
        <f t="shared" si="0"/>
        <v>Oklevél</v>
      </c>
    </row>
    <row r="56" spans="1:6" ht="15">
      <c r="A56" s="23">
        <f>Pontozás!A57</f>
        <v>256</v>
      </c>
      <c r="B56" s="33" t="str">
        <f>IF(A56&gt;0,VLOOKUP(A56,Nevezés!A2:E501,2,1),0)</f>
        <v>Süveg István</v>
      </c>
      <c r="C56" s="5" t="str">
        <f>IF(A56&gt;0,VLOOKUP(A56,Nevezés!A2:E501,4,1),0)</f>
        <v>Vegyes fehér</v>
      </c>
      <c r="D56" s="38">
        <f>IF(A56&gt;0,VLOOKUP(A56,Nevezés!A2:E501,5,1),0)</f>
        <v>2009</v>
      </c>
      <c r="E56" s="40">
        <f>IF(Pontozás!Q57=0,0,AVERAGE(Pontozás!B57:P57))</f>
        <v>16.766666666666666</v>
      </c>
      <c r="F56" s="36" t="str">
        <f t="shared" si="0"/>
        <v>Bronzérem</v>
      </c>
    </row>
    <row r="57" spans="1:6" ht="15">
      <c r="A57" s="23">
        <f>Pontozás!A58</f>
        <v>4</v>
      </c>
      <c r="B57" s="33" t="str">
        <f>IF(A57&gt;0,VLOOKUP(A57,Nevezés!A2:E501,2,1),0)</f>
        <v>Batári Gábor</v>
      </c>
      <c r="C57" s="5" t="str">
        <f>IF(A57&gt;0,VLOOKUP(A57,Nevezés!A2:E501,4,1),0)</f>
        <v>Siller</v>
      </c>
      <c r="D57" s="38">
        <f>IF(A57&gt;0,VLOOKUP(A57,Nevezés!A2:E501,5,1),0)</f>
        <v>2009</v>
      </c>
      <c r="E57" s="40">
        <f>IF(Pontozás!Q58=0,0,AVERAGE(Pontozás!B58:P58))</f>
        <v>16.5</v>
      </c>
      <c r="F57" s="36" t="str">
        <f t="shared" si="0"/>
        <v>Oklevél</v>
      </c>
    </row>
    <row r="58" spans="1:6" ht="15">
      <c r="A58" s="23">
        <f>Pontozás!A59</f>
        <v>120</v>
      </c>
      <c r="B58" s="33" t="str">
        <f>IF(A58&gt;0,VLOOKUP(A58,Nevezés!A2:E501,2,1),0)</f>
        <v>Kiss János </v>
      </c>
      <c r="C58" s="5" t="str">
        <f>IF(A58&gt;0,VLOOKUP(A58,Nevezés!A2:E501,4,1),0)</f>
        <v>Zenit</v>
      </c>
      <c r="D58" s="38">
        <f>IF(A58&gt;0,VLOOKUP(A58,Nevezés!A2:E501,5,1),0)</f>
        <v>2009</v>
      </c>
      <c r="E58" s="40">
        <f>IF(Pontozás!Q59=0,0,AVERAGE(Pontozás!B59:P59))</f>
        <v>17.933333333333334</v>
      </c>
      <c r="F58" s="36" t="str">
        <f t="shared" si="0"/>
        <v>Ezüstérem</v>
      </c>
    </row>
    <row r="59" spans="1:6" ht="15">
      <c r="A59" s="23">
        <f>Pontozás!A60</f>
        <v>27</v>
      </c>
      <c r="B59" s="33" t="str">
        <f>IF(A59&gt;0,VLOOKUP(A59,Nevezés!A2:E501,2,1),0)</f>
        <v>Németh Ferenc</v>
      </c>
      <c r="C59" s="5" t="str">
        <f>IF(A59&gt;0,VLOOKUP(A59,Nevezés!A2:E501,4,1),0)</f>
        <v>Vegyes vörös</v>
      </c>
      <c r="D59" s="38">
        <f>IF(A59&gt;0,VLOOKUP(A59,Nevezés!A2:E501,5,1),0)</f>
        <v>2009</v>
      </c>
      <c r="E59" s="40">
        <f>IF(Pontozás!Q60=0,0,AVERAGE(Pontozás!B60:P60))</f>
        <v>16.666666666666668</v>
      </c>
      <c r="F59" s="36" t="str">
        <f t="shared" si="0"/>
        <v>Bronzérem</v>
      </c>
    </row>
    <row r="60" spans="1:6" ht="15">
      <c r="A60" s="23">
        <f>Pontozás!A61</f>
        <v>137</v>
      </c>
      <c r="B60" s="33" t="str">
        <f>IF(A60&gt;0,VLOOKUP(A60,Nevezés!A2:E501,2,1),0)</f>
        <v>Hampl Béla</v>
      </c>
      <c r="C60" s="5" t="str">
        <f>IF(A60&gt;0,VLOOKUP(A60,Nevezés!A2:E501,4,1),0)</f>
        <v>Vegyes fehér</v>
      </c>
      <c r="D60" s="38">
        <f>IF(A60&gt;0,VLOOKUP(A60,Nevezés!A2:E501,5,1),0)</f>
        <v>2009</v>
      </c>
      <c r="E60" s="40">
        <f>IF(Pontozás!Q61=0,0,AVERAGE(Pontozás!B61:P61))</f>
        <v>15.566666666666668</v>
      </c>
      <c r="F60" s="36">
        <f t="shared" si="0"/>
      </c>
    </row>
    <row r="61" spans="1:6" ht="15">
      <c r="A61" s="23">
        <f>Pontozás!A62</f>
        <v>261</v>
      </c>
      <c r="B61" s="33" t="str">
        <f>IF(A61&gt;0,VLOOKUP(A61,Nevezés!A2:E501,2,1),0)</f>
        <v>Wibling József</v>
      </c>
      <c r="C61" s="5" t="str">
        <f>IF(A61&gt;0,VLOOKUP(A61,Nevezés!A2:E501,4,1),0)</f>
        <v>Vegyes fehér</v>
      </c>
      <c r="D61" s="38">
        <f>IF(A61&gt;0,VLOOKUP(A61,Nevezés!A2:E501,5,1),0)</f>
        <v>2009</v>
      </c>
      <c r="E61" s="40">
        <f>IF(Pontozás!Q62=0,0,AVERAGE(Pontozás!B62:P62))</f>
        <v>16.733333333333334</v>
      </c>
      <c r="F61" s="36" t="str">
        <f t="shared" si="0"/>
        <v>Bronzérem</v>
      </c>
    </row>
    <row r="62" spans="1:6" ht="15">
      <c r="A62" s="23">
        <f>Pontozás!A63</f>
        <v>106</v>
      </c>
      <c r="B62" s="33" t="str">
        <f>IF(A62&gt;0,VLOOKUP(A62,Nevezés!A2:E501,2,1),0)</f>
        <v>Selmeczi János</v>
      </c>
      <c r="C62" s="5" t="str">
        <f>IF(A62&gt;0,VLOOKUP(A62,Nevezés!A2:E501,4,1),0)</f>
        <v>Vegyes fehér</v>
      </c>
      <c r="D62" s="38">
        <f>IF(A62&gt;0,VLOOKUP(A62,Nevezés!A2:E501,5,1),0)</f>
        <v>2009</v>
      </c>
      <c r="E62" s="40">
        <f>IF(Pontozás!Q63=0,0,AVERAGE(Pontozás!B63:P63))</f>
        <v>15.466666666666667</v>
      </c>
      <c r="F62" s="36">
        <f t="shared" si="0"/>
      </c>
    </row>
    <row r="63" spans="1:6" ht="15">
      <c r="A63" s="23">
        <f>Pontozás!A64</f>
        <v>54</v>
      </c>
      <c r="B63" s="33" t="str">
        <f>IF(A63&gt;0,VLOOKUP(A63,Nevezés!A2:E501,2,1),0)</f>
        <v>Barics László</v>
      </c>
      <c r="C63" s="5" t="str">
        <f>IF(A63&gt;0,VLOOKUP(A63,Nevezés!A2:E501,4,1),0)</f>
        <v>Cabernet 6:4 házasítás</v>
      </c>
      <c r="D63" s="38">
        <f>IF(A63&gt;0,VLOOKUP(A63,Nevezés!A2:E501,5,1),0)</f>
        <v>2009</v>
      </c>
      <c r="E63" s="40">
        <f>IF(Pontozás!Q64=0,0,AVERAGE(Pontozás!B64:P64))</f>
        <v>13.266666666666666</v>
      </c>
      <c r="F63" s="36">
        <f t="shared" si="0"/>
      </c>
    </row>
    <row r="64" spans="1:6" ht="15">
      <c r="A64" s="23">
        <f>Pontozás!A65</f>
        <v>258</v>
      </c>
      <c r="B64" s="33" t="str">
        <f>IF(A64&gt;0,VLOOKUP(A64,Nevezés!A2:E501,2,1),0)</f>
        <v>Ifj. Gódor István</v>
      </c>
      <c r="C64" s="5" t="str">
        <f>IF(A64&gt;0,VLOOKUP(A64,Nevezés!A2:E501,4,1),0)</f>
        <v>Zweigelt rozé</v>
      </c>
      <c r="D64" s="38">
        <f>IF(A64&gt;0,VLOOKUP(A64,Nevezés!A2:E501,5,1),0)</f>
        <v>2009</v>
      </c>
      <c r="E64" s="40">
        <f>IF(Pontozás!Q65=0,0,AVERAGE(Pontozás!B65:P65))</f>
        <v>18.566666666666666</v>
      </c>
      <c r="F64" s="36" t="str">
        <f t="shared" si="0"/>
        <v>Aranyérem</v>
      </c>
    </row>
    <row r="65" spans="1:6" ht="15">
      <c r="A65" s="23">
        <f>Pontozás!A66</f>
        <v>100</v>
      </c>
      <c r="B65" s="33" t="str">
        <f>IF(A65&gt;0,VLOOKUP(A65,Nevezés!A2:E501,2,1),0)</f>
        <v>Soláry István</v>
      </c>
      <c r="C65" s="5" t="str">
        <f>IF(A65&gt;0,VLOOKUP(A65,Nevezés!A2:E501,4,1),0)</f>
        <v>Zweigelt rozé</v>
      </c>
      <c r="D65" s="38">
        <f>IF(A65&gt;0,VLOOKUP(A65,Nevezés!A2:E501,5,1),0)</f>
        <v>2009</v>
      </c>
      <c r="E65" s="40">
        <f>IF(Pontozás!Q66=0,0,AVERAGE(Pontozás!B66:P66))</f>
        <v>15.166666666666666</v>
      </c>
      <c r="F65" s="36">
        <f t="shared" si="0"/>
      </c>
    </row>
    <row r="66" spans="1:6" ht="15">
      <c r="A66" s="23">
        <f>Pontozás!A67</f>
        <v>21</v>
      </c>
      <c r="B66" s="33" t="str">
        <f>IF(A66&gt;0,VLOOKUP(A66,Nevezés!A2:E501,2,1),0)</f>
        <v>Gregor Ferenc</v>
      </c>
      <c r="C66" s="5" t="str">
        <f>IF(A66&gt;0,VLOOKUP(A66,Nevezés!A2:E501,4,1),0)</f>
        <v>Vegyes fehér</v>
      </c>
      <c r="D66" s="38">
        <f>IF(A66&gt;0,VLOOKUP(A66,Nevezés!A2:E501,5,1),0)</f>
        <v>2009</v>
      </c>
      <c r="E66" s="40">
        <f>IF(Pontozás!Q67=0,0,AVERAGE(Pontozás!B67:P67))</f>
        <v>16.400000000000002</v>
      </c>
      <c r="F66" s="36" t="str">
        <f aca="true" t="shared" si="1" ref="F66:F129">IF(E66&lt;16.01,"",IF(E66&lt;16.51,"Oklevél",IF(E66&lt;17.51,"Bronzérem",IF(E66&lt;18.51,"Ezüstérem","Aranyérem"))))</f>
        <v>Oklevél</v>
      </c>
    </row>
    <row r="67" spans="1:6" ht="15">
      <c r="A67" s="23">
        <f>Pontozás!A68</f>
        <v>194</v>
      </c>
      <c r="B67" s="33" t="str">
        <f>IF(A67&gt;0,VLOOKUP(A67,Nevezés!A2:E501,2,1),0)</f>
        <v>Gurgulits Mihály</v>
      </c>
      <c r="C67" s="5" t="str">
        <f>IF(A67&gt;0,VLOOKUP(A67,Nevezés!A2:E501,4,1),0)</f>
        <v>Zenit</v>
      </c>
      <c r="D67" s="38">
        <f>IF(A67&gt;0,VLOOKUP(A67,Nevezés!A2:E501,5,1),0)</f>
        <v>2009</v>
      </c>
      <c r="E67" s="40">
        <f>IF(Pontozás!Q68=0,0,AVERAGE(Pontozás!B68:P68))</f>
        <v>18.633333333333336</v>
      </c>
      <c r="F67" s="36" t="str">
        <f t="shared" si="1"/>
        <v>Aranyérem</v>
      </c>
    </row>
    <row r="68" spans="1:6" ht="15">
      <c r="A68" s="23">
        <f>Pontozás!A69</f>
        <v>197</v>
      </c>
      <c r="B68" s="33" t="str">
        <f>IF(A68&gt;0,VLOOKUP(A68,Nevezés!A2:E501,2,1),0)</f>
        <v>Kovács Károly</v>
      </c>
      <c r="C68" s="5" t="str">
        <f>IF(A68&gt;0,VLOOKUP(A68,Nevezés!A2:E501,4,1),0)</f>
        <v>Vegyes fehér</v>
      </c>
      <c r="D68" s="38">
        <f>IF(A68&gt;0,VLOOKUP(A68,Nevezés!A2:E501,5,1),0)</f>
        <v>2008</v>
      </c>
      <c r="E68" s="40">
        <f>IF(Pontozás!Q69=0,0,AVERAGE(Pontozás!B69:P69))</f>
        <v>17.366666666666667</v>
      </c>
      <c r="F68" s="36" t="str">
        <f t="shared" si="1"/>
        <v>Bronzérem</v>
      </c>
    </row>
    <row r="69" spans="1:6" ht="15">
      <c r="A69" s="23">
        <f>Pontozás!A70</f>
        <v>43</v>
      </c>
      <c r="B69" s="33" t="str">
        <f>IF(A69&gt;0,VLOOKUP(A69,Nevezés!A2:E501,2,1),0)</f>
        <v>Mike Hajnalka</v>
      </c>
      <c r="C69" s="5" t="str">
        <f>IF(A69&gt;0,VLOOKUP(A69,Nevezés!A2:E501,4,1),0)</f>
        <v>Vegyes fehér</v>
      </c>
      <c r="D69" s="38">
        <f>IF(A69&gt;0,VLOOKUP(A69,Nevezés!A2:E501,5,1),0)</f>
        <v>2009</v>
      </c>
      <c r="E69" s="40">
        <f>IF(Pontozás!Q70=0,0,AVERAGE(Pontozás!B70:P70))</f>
        <v>16.333333333333332</v>
      </c>
      <c r="F69" s="36" t="str">
        <f t="shared" si="1"/>
        <v>Oklevél</v>
      </c>
    </row>
    <row r="70" spans="1:6" ht="15">
      <c r="A70" s="23">
        <f>Pontozás!A71</f>
        <v>267</v>
      </c>
      <c r="B70" s="33" t="str">
        <f>IF(A70&gt;0,VLOOKUP(A70,Nevezés!A2:E501,2,1),0)</f>
        <v>Id. Gódor István</v>
      </c>
      <c r="C70" s="5" t="str">
        <f>IF(A70&gt;0,VLOOKUP(A70,Nevezés!A2:E501,4,1),0)</f>
        <v>Zweigelt rozé</v>
      </c>
      <c r="D70" s="38">
        <f>IF(A70&gt;0,VLOOKUP(A70,Nevezés!A2:E501,5,1),0)</f>
        <v>2009</v>
      </c>
      <c r="E70" s="40">
        <f>IF(Pontozás!Q71=0,0,AVERAGE(Pontozás!B71:P71))</f>
        <v>14.666666666666666</v>
      </c>
      <c r="F70" s="36">
        <f t="shared" si="1"/>
      </c>
    </row>
    <row r="71" spans="1:6" ht="15">
      <c r="A71" s="23">
        <f>Pontozás!A72</f>
        <v>37</v>
      </c>
      <c r="B71" s="33" t="str">
        <f>IF(A71&gt;0,VLOOKUP(A71,Nevezés!A2:E501,2,1),0)</f>
        <v>Jánosi József</v>
      </c>
      <c r="C71" s="5" t="str">
        <f>IF(A71&gt;0,VLOOKUP(A71,Nevezés!A2:E501,4,1),0)</f>
        <v>Vegyes fehér</v>
      </c>
      <c r="D71" s="38">
        <f>IF(A71&gt;0,VLOOKUP(A71,Nevezés!A2:E501,5,1),0)</f>
        <v>2008</v>
      </c>
      <c r="E71" s="40">
        <f>IF(Pontozás!Q72=0,0,AVERAGE(Pontozás!B72:P72))</f>
        <v>14.833333333333334</v>
      </c>
      <c r="F71" s="36">
        <f t="shared" si="1"/>
      </c>
    </row>
    <row r="72" spans="1:6" ht="30">
      <c r="A72" s="23">
        <f>Pontozás!A73</f>
        <v>223</v>
      </c>
      <c r="B72" s="33" t="str">
        <f>IF(A72&gt;0,VLOOKUP(A72,Nevezés!A2:E501,2,1),0)</f>
        <v>Solymosi Attila</v>
      </c>
      <c r="C72" s="5" t="str">
        <f>IF(A72&gt;0,VLOOKUP(A72,Nevezés!A2:E501,4,1),0)</f>
        <v>Cabernet sav.-Merlot cuvée</v>
      </c>
      <c r="D72" s="38">
        <f>IF(A72&gt;0,VLOOKUP(A72,Nevezés!A2:E501,5,1),0)</f>
        <v>2007</v>
      </c>
      <c r="E72" s="40">
        <f>IF(Pontozás!Q73=0,0,AVERAGE(Pontozás!B73:P73))</f>
        <v>16.666666666666668</v>
      </c>
      <c r="F72" s="36" t="str">
        <f t="shared" si="1"/>
        <v>Bronzérem</v>
      </c>
    </row>
    <row r="73" spans="1:6" ht="15">
      <c r="A73" s="23">
        <f>Pontozás!A74</f>
        <v>133</v>
      </c>
      <c r="B73" s="33" t="str">
        <f>IF(A73&gt;0,VLOOKUP(A73,Nevezés!A2:E501,2,1),0)</f>
        <v>Süveges János</v>
      </c>
      <c r="C73" s="5" t="str">
        <f>IF(A73&gt;0,VLOOKUP(A73,Nevezés!A2:E501,4,1),0)</f>
        <v>Müller-Thurgau</v>
      </c>
      <c r="D73" s="38">
        <f>IF(A73&gt;0,VLOOKUP(A73,Nevezés!A2:E501,5,1),0)</f>
        <v>2009</v>
      </c>
      <c r="E73" s="40">
        <f>IF(Pontozás!Q74=0,0,AVERAGE(Pontozás!B74:P74))</f>
        <v>15.266666666666666</v>
      </c>
      <c r="F73" s="36">
        <f t="shared" si="1"/>
      </c>
    </row>
    <row r="74" spans="1:6" ht="15">
      <c r="A74" s="23">
        <f>Pontozás!A75</f>
        <v>18</v>
      </c>
      <c r="B74" s="33" t="str">
        <f>IF(A74&gt;0,VLOOKUP(A74,Nevezés!A2:E501,2,1),0)</f>
        <v>Vitek János</v>
      </c>
      <c r="C74" s="5" t="str">
        <f>IF(A74&gt;0,VLOOKUP(A74,Nevezés!A2:E501,4,1),0)</f>
        <v>Vegyes fehér</v>
      </c>
      <c r="D74" s="38">
        <f>IF(A74&gt;0,VLOOKUP(A74,Nevezés!A2:E501,5,1),0)</f>
        <v>2009</v>
      </c>
      <c r="E74" s="40">
        <f>IF(Pontozás!Q75=0,0,AVERAGE(Pontozás!B75:P75))</f>
        <v>18.7</v>
      </c>
      <c r="F74" s="36" t="str">
        <f t="shared" si="1"/>
        <v>Aranyérem</v>
      </c>
    </row>
    <row r="75" spans="1:6" ht="30">
      <c r="A75" s="23">
        <f>Pontozás!A76</f>
        <v>83</v>
      </c>
      <c r="B75" s="33" t="str">
        <f>IF(A75&gt;0,VLOOKUP(A75,Nevezés!A2:E501,2,1),0)</f>
        <v>Madarász István</v>
      </c>
      <c r="C75" s="5" t="str">
        <f>IF(A75&gt;0,VLOOKUP(A75,Nevezés!A2:E501,4,1),0)</f>
        <v>Cab.Sav.-Cab.Franc.-Merlot Cuvée</v>
      </c>
      <c r="D75" s="38">
        <f>IF(A75&gt;0,VLOOKUP(A75,Nevezés!A2:E501,5,1),0)</f>
        <v>2008</v>
      </c>
      <c r="E75" s="40">
        <f>IF(Pontozás!Q76=0,0,AVERAGE(Pontozás!B76:P76))</f>
        <v>16.5</v>
      </c>
      <c r="F75" s="36" t="str">
        <f t="shared" si="1"/>
        <v>Oklevél</v>
      </c>
    </row>
    <row r="76" spans="1:6" ht="15">
      <c r="A76" s="23">
        <f>Pontozás!A77</f>
        <v>41</v>
      </c>
      <c r="B76" s="33" t="str">
        <f>IF(A76&gt;0,VLOOKUP(A76,Nevezés!A2:E501,2,1),0)</f>
        <v>Tácsik Nándor</v>
      </c>
      <c r="C76" s="5" t="str">
        <f>IF(A76&gt;0,VLOOKUP(A76,Nevezés!A2:E501,4,1),0)</f>
        <v>Vegyes fehér</v>
      </c>
      <c r="D76" s="38">
        <f>IF(A76&gt;0,VLOOKUP(A76,Nevezés!A2:E501,5,1),0)</f>
        <v>2009</v>
      </c>
      <c r="E76" s="40">
        <f>IF(Pontozás!Q77=0,0,AVERAGE(Pontozás!B77:P77))</f>
        <v>15.333333333333334</v>
      </c>
      <c r="F76" s="36">
        <f t="shared" si="1"/>
      </c>
    </row>
    <row r="77" spans="1:6" ht="15">
      <c r="A77" s="23">
        <f>Pontozás!A78</f>
        <v>271</v>
      </c>
      <c r="B77" s="33" t="str">
        <f>IF(A77&gt;0,VLOOKUP(A77,Nevezés!A2:E501,2,1),0)</f>
        <v>Marcsó József</v>
      </c>
      <c r="C77" s="5" t="str">
        <f>IF(A77&gt;0,VLOOKUP(A77,Nevezés!A2:E501,4,1),0)</f>
        <v>Zweigelt rozé</v>
      </c>
      <c r="D77" s="38">
        <f>IF(A77&gt;0,VLOOKUP(A77,Nevezés!A2:E501,5,1),0)</f>
        <v>2009</v>
      </c>
      <c r="E77" s="40">
        <f>IF(Pontozás!Q78=0,0,AVERAGE(Pontozás!B78:P78))</f>
        <v>16.6</v>
      </c>
      <c r="F77" s="36" t="str">
        <f t="shared" si="1"/>
        <v>Bronzérem</v>
      </c>
    </row>
    <row r="78" spans="1:6" ht="30">
      <c r="A78" s="23">
        <f>Pontozás!A79</f>
        <v>210</v>
      </c>
      <c r="B78" s="33" t="str">
        <f>IF(A78&gt;0,VLOOKUP(A78,Nevezés!A2:E501,2,1),0)</f>
        <v>Türk János</v>
      </c>
      <c r="C78" s="5" t="str">
        <f>IF(A78&gt;0,VLOOKUP(A78,Nevezés!A2:E501,4,1),0)</f>
        <v>Cabernet sav.-Merlot cuvée</v>
      </c>
      <c r="D78" s="38">
        <f>IF(A78&gt;0,VLOOKUP(A78,Nevezés!A2:E501,5,1),0)</f>
        <v>2008</v>
      </c>
      <c r="E78" s="40">
        <f>IF(Pontozás!Q79=0,0,AVERAGE(Pontozás!B79:P79))</f>
        <v>17.099999999999998</v>
      </c>
      <c r="F78" s="36" t="str">
        <f t="shared" si="1"/>
        <v>Bronzérem</v>
      </c>
    </row>
    <row r="79" spans="1:6" ht="15">
      <c r="A79" s="23">
        <f>Pontozás!A80</f>
        <v>48</v>
      </c>
      <c r="B79" s="33" t="str">
        <f>IF(A79&gt;0,VLOOKUP(A79,Nevezés!A2:E501,2,1),0)</f>
        <v>Nebehaj Ferenc</v>
      </c>
      <c r="C79" s="5" t="str">
        <f>IF(A79&gt;0,VLOOKUP(A79,Nevezés!A2:E501,4,1),0)</f>
        <v>Vegyes fehér</v>
      </c>
      <c r="D79" s="38">
        <f>IF(A79&gt;0,VLOOKUP(A79,Nevezés!A2:E501,5,1),0)</f>
        <v>2008</v>
      </c>
      <c r="E79" s="40">
        <f>IF(Pontozás!Q80=0,0,AVERAGE(Pontozás!B80:P80))</f>
        <v>16.099999999999998</v>
      </c>
      <c r="F79" s="36" t="str">
        <f t="shared" si="1"/>
        <v>Oklevél</v>
      </c>
    </row>
    <row r="80" spans="1:6" ht="15">
      <c r="A80" s="23">
        <f>Pontozás!A81</f>
        <v>2</v>
      </c>
      <c r="B80" s="33" t="str">
        <f>IF(A80&gt;0,VLOOKUP(A80,Nevezés!A2:E501,2,1),0)</f>
        <v>Nagy Géza</v>
      </c>
      <c r="C80" s="5" t="str">
        <f>IF(A80&gt;0,VLOOKUP(A80,Nevezés!A2:E501,4,1),0)</f>
        <v>Vegyes fehér</v>
      </c>
      <c r="D80" s="38">
        <f>IF(A80&gt;0,VLOOKUP(A80,Nevezés!A2:E501,5,1),0)</f>
        <v>2008</v>
      </c>
      <c r="E80" s="40">
        <f>IF(Pontozás!Q81=0,0,AVERAGE(Pontozás!B81:P81))</f>
        <v>16.4</v>
      </c>
      <c r="F80" s="36" t="str">
        <f t="shared" si="1"/>
        <v>Oklevél</v>
      </c>
    </row>
    <row r="81" spans="1:6" ht="15">
      <c r="A81" s="23">
        <f>Pontozás!A82</f>
        <v>278</v>
      </c>
      <c r="B81" s="33" t="str">
        <f>IF(A81&gt;0,VLOOKUP(A81,Nevezés!A2:E501,2,1),0)</f>
        <v>Pallagi Tibor</v>
      </c>
      <c r="C81" s="5" t="str">
        <f>IF(A81&gt;0,VLOOKUP(A81,Nevezés!A2:E501,4,1),0)</f>
        <v>Vegyes fehér</v>
      </c>
      <c r="D81" s="38">
        <f>IF(A81&gt;0,VLOOKUP(A81,Nevezés!A2:E501,5,1),0)</f>
        <v>2009</v>
      </c>
      <c r="E81" s="40">
        <f>IF(Pontozás!Q82=0,0,AVERAGE(Pontozás!B82:P82))</f>
        <v>16.033333333333335</v>
      </c>
      <c r="F81" s="36" t="str">
        <f t="shared" si="1"/>
        <v>Oklevél</v>
      </c>
    </row>
    <row r="82" spans="1:6" ht="15">
      <c r="A82" s="23">
        <f>Pontozás!A83</f>
        <v>301</v>
      </c>
      <c r="B82" s="33" t="str">
        <f>IF(A82&gt;0,VLOOKUP(A82,Nevezés!A2:E501,2,1),0)</f>
        <v>Pap Sándor</v>
      </c>
      <c r="C82" s="5" t="str">
        <f>IF(A82&gt;0,VLOOKUP(A82,Nevezés!A2:E501,4,1),0)</f>
        <v>Rizlingszilváni</v>
      </c>
      <c r="D82" s="38">
        <f>IF(A82&gt;0,VLOOKUP(A82,Nevezés!A2:E501,5,1),0)</f>
        <v>2009</v>
      </c>
      <c r="E82" s="40">
        <f>IF(Pontozás!Q83=0,0,AVERAGE(Pontozás!B83:P83))</f>
        <v>16.2</v>
      </c>
      <c r="F82" s="36" t="str">
        <f t="shared" si="1"/>
        <v>Oklevél</v>
      </c>
    </row>
    <row r="83" spans="1:6" ht="30">
      <c r="A83" s="23">
        <f>Pontozás!A84</f>
        <v>212</v>
      </c>
      <c r="B83" s="33" t="str">
        <f>IF(A83&gt;0,VLOOKUP(A83,Nevezés!A2:E501,2,1),0)</f>
        <v>Pelczer Júlia Katalin</v>
      </c>
      <c r="C83" s="5" t="str">
        <f>IF(A83&gt;0,VLOOKUP(A83,Nevezés!A2:E501,4,1),0)</f>
        <v>Chardonney-savignon b.cuvée</v>
      </c>
      <c r="D83" s="38">
        <f>IF(A83&gt;0,VLOOKUP(A83,Nevezés!A2:E501,5,1),0)</f>
        <v>2008</v>
      </c>
      <c r="E83" s="40">
        <f>IF(Pontozás!Q84=0,0,AVERAGE(Pontozás!B84:P84))</f>
        <v>15.466666666666667</v>
      </c>
      <c r="F83" s="36">
        <f t="shared" si="1"/>
      </c>
    </row>
    <row r="84" spans="1:6" ht="30">
      <c r="A84" s="23">
        <f>Pontozás!A85</f>
        <v>72</v>
      </c>
      <c r="B84" s="33" t="str">
        <f>IF(A84&gt;0,VLOOKUP(A84,Nevezés!A2:E501,2,1),0)</f>
        <v>Varga József- Józsefné</v>
      </c>
      <c r="C84" s="5" t="str">
        <f>IF(A84&gt;0,VLOOKUP(A84,Nevezés!A2:E501,4,1),0)</f>
        <v>Kékfrankos-merlo Baric Cuvée</v>
      </c>
      <c r="D84" s="38" t="str">
        <f>IF(A84&gt;0,VLOOKUP(A84,Nevezés!A2:E501,5,1),0)</f>
        <v>2003  Múzeális</v>
      </c>
      <c r="E84" s="40">
        <f>IF(Pontozás!Q85=0,0,AVERAGE(Pontozás!B85:P85))</f>
        <v>17.733333333333334</v>
      </c>
      <c r="F84" s="36" t="str">
        <f t="shared" si="1"/>
        <v>Ezüstérem</v>
      </c>
    </row>
    <row r="85" spans="1:6" ht="30">
      <c r="A85" s="23">
        <f>Pontozás!A86</f>
        <v>306</v>
      </c>
      <c r="B85" s="33" t="str">
        <f>IF(A85&gt;0,VLOOKUP(A85,Nevezés!A2:E501,2,1),0)</f>
        <v>Mirk András</v>
      </c>
      <c r="C85" s="5" t="str">
        <f>IF(A85&gt;0,VLOOKUP(A85,Nevezés!A2:E501,4,1),0)</f>
        <v>Cabernet Sauvignon rozé</v>
      </c>
      <c r="D85" s="38">
        <f>IF(A85&gt;0,VLOOKUP(A85,Nevezés!A2:E501,5,1),0)</f>
        <v>2009</v>
      </c>
      <c r="E85" s="40">
        <f>IF(Pontozás!Q86=0,0,AVERAGE(Pontozás!B86:P86))</f>
        <v>17.6</v>
      </c>
      <c r="F85" s="36" t="str">
        <f t="shared" si="1"/>
        <v>Ezüstérem</v>
      </c>
    </row>
    <row r="86" spans="1:6" ht="30">
      <c r="A86" s="23">
        <f>Pontozás!A87</f>
        <v>216</v>
      </c>
      <c r="B86" s="33" t="str">
        <f>IF(A86&gt;0,VLOOKUP(A86,Nevezés!A2:E501,2,1),0)</f>
        <v>Solymosi Attila</v>
      </c>
      <c r="C86" s="5" t="str">
        <f>IF(A86&gt;0,VLOOKUP(A86,Nevezés!A2:E501,4,1),0)</f>
        <v>Cabernet Sauvignon rozé</v>
      </c>
      <c r="D86" s="38">
        <f>IF(A86&gt;0,VLOOKUP(A86,Nevezés!A2:E501,5,1),0)</f>
        <v>2009</v>
      </c>
      <c r="E86" s="40">
        <f>IF(Pontozás!Q87=0,0,AVERAGE(Pontozás!B87:P87))</f>
        <v>17.46666666666667</v>
      </c>
      <c r="F86" s="36" t="str">
        <f t="shared" si="1"/>
        <v>Bronzérem</v>
      </c>
    </row>
    <row r="87" spans="1:6" ht="15">
      <c r="A87" s="23">
        <f>Pontozás!A88</f>
        <v>265</v>
      </c>
      <c r="B87" s="33" t="str">
        <f>IF(A87&gt;0,VLOOKUP(A87,Nevezés!A2:E501,2,1),0)</f>
        <v>Id. Gódor István</v>
      </c>
      <c r="C87" s="5" t="str">
        <f>IF(A87&gt;0,VLOOKUP(A87,Nevezés!A2:E501,4,1),0)</f>
        <v>Vegyes</v>
      </c>
      <c r="D87" s="38">
        <f>IF(A87&gt;0,VLOOKUP(A87,Nevezés!A2:E501,5,1),0)</f>
        <v>2009</v>
      </c>
      <c r="E87" s="40">
        <f>IF(Pontozás!Q88=0,0,AVERAGE(Pontozás!B88:P88))</f>
        <v>18</v>
      </c>
      <c r="F87" s="36" t="str">
        <f t="shared" si="1"/>
        <v>Ezüstérem</v>
      </c>
    </row>
    <row r="88" spans="1:6" ht="15">
      <c r="A88" s="23">
        <f>Pontozás!A89</f>
        <v>126</v>
      </c>
      <c r="B88" s="33" t="str">
        <f>IF(A88&gt;0,VLOOKUP(A88,Nevezés!A2:E501,2,1),0)</f>
        <v>Berze Ignác</v>
      </c>
      <c r="C88" s="5" t="str">
        <f>IF(A88&gt;0,VLOOKUP(A88,Nevezés!A2:E501,4,1),0)</f>
        <v>Olaszrizling</v>
      </c>
      <c r="D88" s="38">
        <f>IF(A88&gt;0,VLOOKUP(A88,Nevezés!A2:E501,5,1),0)</f>
        <v>2009</v>
      </c>
      <c r="E88" s="40">
        <f>IF(Pontozás!Q89=0,0,AVERAGE(Pontozás!B89:P89))</f>
        <v>16.066666666666666</v>
      </c>
      <c r="F88" s="36" t="str">
        <f t="shared" si="1"/>
        <v>Oklevél</v>
      </c>
    </row>
    <row r="89" spans="1:6" ht="15">
      <c r="A89" s="23">
        <f>Pontozás!A90</f>
        <v>311</v>
      </c>
      <c r="B89" s="33" t="str">
        <f>IF(A89&gt;0,VLOOKUP(A89,Nevezés!A2:E501,2,1),0)</f>
        <v>Horváth Kálmán</v>
      </c>
      <c r="C89" s="5" t="str">
        <f>IF(A89&gt;0,VLOOKUP(A89,Nevezés!A2:E501,4,1),0)</f>
        <v>Müller-Thurgau</v>
      </c>
      <c r="D89" s="38">
        <f>IF(A89&gt;0,VLOOKUP(A89,Nevezés!A2:E501,5,1),0)</f>
        <v>2008</v>
      </c>
      <c r="E89" s="40">
        <f>IF(Pontozás!Q90=0,0,AVERAGE(Pontozás!B90:P90))</f>
        <v>17.03333333333333</v>
      </c>
      <c r="F89" s="36" t="str">
        <f t="shared" si="1"/>
        <v>Bronzérem</v>
      </c>
    </row>
    <row r="90" spans="1:6" ht="15">
      <c r="A90" s="23">
        <f>Pontozás!A91</f>
        <v>269</v>
      </c>
      <c r="B90" s="33" t="str">
        <f>IF(A90&gt;0,VLOOKUP(A90,Nevezés!A2:E501,2,1),0)</f>
        <v>Id. Gódor István</v>
      </c>
      <c r="C90" s="5" t="str">
        <f>IF(A90&gt;0,VLOOKUP(A90,Nevezés!A2:E501,4,1),0)</f>
        <v>Zalagyöngye</v>
      </c>
      <c r="D90" s="38">
        <f>IF(A90&gt;0,VLOOKUP(A90,Nevezés!A2:E501,5,1),0)</f>
        <v>2009</v>
      </c>
      <c r="E90" s="40">
        <f>IF(Pontozás!Q91=0,0,AVERAGE(Pontozás!B91:P91))</f>
        <v>16.8</v>
      </c>
      <c r="F90" s="36" t="str">
        <f t="shared" si="1"/>
        <v>Bronzérem</v>
      </c>
    </row>
    <row r="91" spans="1:6" ht="15">
      <c r="A91" s="23">
        <f>Pontozás!A92</f>
        <v>57</v>
      </c>
      <c r="B91" s="33" t="str">
        <f>IF(A91&gt;0,VLOOKUP(A91,Nevezés!A2:E501,2,1),0)</f>
        <v>Mali Sándor</v>
      </c>
      <c r="C91" s="5" t="str">
        <f>IF(A91&gt;0,VLOOKUP(A91,Nevezés!A2:E501,4,1),0)</f>
        <v>Olaszrizling</v>
      </c>
      <c r="D91" s="38">
        <f>IF(A91&gt;0,VLOOKUP(A91,Nevezés!A2:E501,5,1),0)</f>
        <v>2009</v>
      </c>
      <c r="E91" s="40">
        <f>IF(Pontozás!Q92=0,0,AVERAGE(Pontozás!B92:P92))</f>
        <v>16.466666666666665</v>
      </c>
      <c r="F91" s="36" t="str">
        <f t="shared" si="1"/>
        <v>Oklevél</v>
      </c>
    </row>
    <row r="92" spans="1:6" ht="30">
      <c r="A92" s="23">
        <f>Pontozás!A93</f>
        <v>127</v>
      </c>
      <c r="B92" s="33" t="str">
        <f>IF(A92&gt;0,VLOOKUP(A92,Nevezés!A2:E501,2,1),0)</f>
        <v>Berze Ignác</v>
      </c>
      <c r="C92" s="5" t="str">
        <f>IF(A92&gt;0,VLOOKUP(A92,Nevezés!A2:E501,4,1),0)</f>
        <v>Cabernet Sauvignon Rozé</v>
      </c>
      <c r="D92" s="38">
        <f>IF(A92&gt;0,VLOOKUP(A92,Nevezés!A2:E501,5,1),0)</f>
        <v>2009</v>
      </c>
      <c r="E92" s="40">
        <f>IF(Pontozás!Q93=0,0,AVERAGE(Pontozás!B93:P93))</f>
        <v>13.666666666666666</v>
      </c>
      <c r="F92" s="36">
        <f t="shared" si="1"/>
      </c>
    </row>
    <row r="93" spans="1:6" ht="15">
      <c r="A93" s="23">
        <f>Pontozás!A94</f>
        <v>66</v>
      </c>
      <c r="B93" s="33" t="str">
        <f>IF(A93&gt;0,VLOOKUP(A93,Nevezés!A2:E501,2,1),0)</f>
        <v>Szatai Ferenc</v>
      </c>
      <c r="C93" s="5" t="str">
        <f>IF(A93&gt;0,VLOOKUP(A93,Nevezés!A2:E501,4,1),0)</f>
        <v>Müller-Thurgau</v>
      </c>
      <c r="D93" s="38">
        <f>IF(A93&gt;0,VLOOKUP(A93,Nevezés!A2:E501,5,1),0)</f>
        <v>2009</v>
      </c>
      <c r="E93" s="40">
        <f>IF(Pontozás!Q94=0,0,AVERAGE(Pontozás!B94:P94))</f>
        <v>15.166666666666666</v>
      </c>
      <c r="F93" s="36">
        <f t="shared" si="1"/>
      </c>
    </row>
    <row r="94" spans="1:6" ht="15">
      <c r="A94" s="23">
        <f>Pontozás!A95</f>
        <v>259</v>
      </c>
      <c r="B94" s="33" t="str">
        <f>IF(A94&gt;0,VLOOKUP(A94,Nevezés!A2:E501,2,1),0)</f>
        <v>Ifj. Gódor István</v>
      </c>
      <c r="C94" s="5" t="str">
        <f>IF(A94&gt;0,VLOOKUP(A94,Nevezés!A2:E501,4,1),0)</f>
        <v>Zalagyöngye</v>
      </c>
      <c r="D94" s="38">
        <f>IF(A94&gt;0,VLOOKUP(A94,Nevezés!A2:E501,5,1),0)</f>
        <v>2009</v>
      </c>
      <c r="E94" s="40">
        <f>IF(Pontozás!Q95=0,0,AVERAGE(Pontozás!B95:P95))</f>
        <v>15.566666666666668</v>
      </c>
      <c r="F94" s="36">
        <f t="shared" si="1"/>
      </c>
    </row>
    <row r="95" spans="1:6" ht="30">
      <c r="A95" s="23">
        <f>Pontozás!A96</f>
        <v>17</v>
      </c>
      <c r="B95" s="33" t="str">
        <f>IF(A95&gt;0,VLOOKUP(A95,Nevezés!A2:E501,2,1),0)</f>
        <v>Vitek János</v>
      </c>
      <c r="C95" s="5" t="str">
        <f>IF(A95&gt;0,VLOOKUP(A95,Nevezés!A2:E501,4,1),0)</f>
        <v>Cabernet Sauvignon Rozé</v>
      </c>
      <c r="D95" s="38">
        <f>IF(A95&gt;0,VLOOKUP(A95,Nevezés!A2:E501,5,1),0)</f>
        <v>2008</v>
      </c>
      <c r="E95" s="40">
        <f>IF(Pontozás!Q96=0,0,AVERAGE(Pontozás!B96:P96))</f>
        <v>16.933333333333334</v>
      </c>
      <c r="F95" s="36" t="str">
        <f t="shared" si="1"/>
        <v>Bronzérem</v>
      </c>
    </row>
    <row r="96" spans="1:6" ht="15">
      <c r="A96" s="23">
        <f>Pontozás!A97</f>
        <v>222</v>
      </c>
      <c r="B96" s="33" t="str">
        <f>IF(A96&gt;0,VLOOKUP(A96,Nevezés!A2:E501,2,1),0)</f>
        <v>Solymosi Attila</v>
      </c>
      <c r="C96" s="5" t="str">
        <f>IF(A96&gt;0,VLOOKUP(A96,Nevezés!A2:E501,4,1),0)</f>
        <v>Néró</v>
      </c>
      <c r="D96" s="38">
        <f>IF(A96&gt;0,VLOOKUP(A96,Nevezés!A2:E501,5,1),0)</f>
        <v>2009</v>
      </c>
      <c r="E96" s="40">
        <f>IF(Pontozás!Q97=0,0,AVERAGE(Pontozás!B97:P97))</f>
        <v>18.24</v>
      </c>
      <c r="F96" s="36" t="str">
        <f t="shared" si="1"/>
        <v>Ezüstérem</v>
      </c>
    </row>
    <row r="97" spans="1:6" ht="15">
      <c r="A97" s="23">
        <f>Pontozás!A98</f>
        <v>130</v>
      </c>
      <c r="B97" s="33" t="str">
        <f>IF(A97&gt;0,VLOOKUP(A97,Nevezés!A2:E501,2,1),0)</f>
        <v>Havrancsik Tibor</v>
      </c>
      <c r="C97" s="5" t="str">
        <f>IF(A97&gt;0,VLOOKUP(A97,Nevezés!A2:E501,4,1),0)</f>
        <v>Olaszrizling</v>
      </c>
      <c r="D97" s="38">
        <f>IF(A97&gt;0,VLOOKUP(A97,Nevezés!A2:E501,5,1),0)</f>
        <v>2009</v>
      </c>
      <c r="E97" s="40">
        <f>IF(Pontozás!Q98=0,0,AVERAGE(Pontozás!B98:P98))</f>
        <v>18.099999999999998</v>
      </c>
      <c r="F97" s="36" t="str">
        <f t="shared" si="1"/>
        <v>Ezüstérem</v>
      </c>
    </row>
    <row r="98" spans="1:6" ht="15">
      <c r="A98" s="23">
        <f>Pontozás!A99</f>
        <v>148</v>
      </c>
      <c r="B98" s="33" t="str">
        <f>IF(A98&gt;0,VLOOKUP(A98,Nevezés!A2:E501,2,1),0)</f>
        <v>Halász Norbert</v>
      </c>
      <c r="C98" s="5" t="str">
        <f>IF(A98&gt;0,VLOOKUP(A98,Nevezés!A2:E501,4,1),0)</f>
        <v>Olaszrizling Késői szüret</v>
      </c>
      <c r="D98" s="38">
        <f>IF(A98&gt;0,VLOOKUP(A98,Nevezés!A2:E501,5,1),0)</f>
        <v>2009</v>
      </c>
      <c r="E98" s="40">
        <f>IF(Pontozás!Q99=0,0,AVERAGE(Pontozás!B99:P99))</f>
        <v>16.4</v>
      </c>
      <c r="F98" s="36" t="str">
        <f t="shared" si="1"/>
        <v>Oklevél</v>
      </c>
    </row>
    <row r="99" spans="1:6" ht="30">
      <c r="A99" s="23">
        <f>Pontozás!A100</f>
        <v>189</v>
      </c>
      <c r="B99" s="33" t="str">
        <f>IF(A99&gt;0,VLOOKUP(A99,Nevezés!A2:E501,2,1),0)</f>
        <v>Huszár Károly</v>
      </c>
      <c r="C99" s="5" t="str">
        <f>IF(A99&gt;0,VLOOKUP(A99,Nevezés!A2:E501,4,1),0)</f>
        <v>Cabernet Sauvignon rozé</v>
      </c>
      <c r="D99" s="38">
        <f>IF(A99&gt;0,VLOOKUP(A99,Nevezés!A2:E501,5,1),0)</f>
        <v>2009</v>
      </c>
      <c r="E99" s="40">
        <f>IF(Pontozás!Q100=0,0,AVERAGE(Pontozás!B100:P100))</f>
        <v>14</v>
      </c>
      <c r="F99" s="36">
        <f t="shared" si="1"/>
      </c>
    </row>
    <row r="100" spans="1:6" ht="15">
      <c r="A100" s="23">
        <f>Pontozás!A101</f>
        <v>30</v>
      </c>
      <c r="B100" s="33" t="str">
        <f>IF(A100&gt;0,VLOOKUP(A100,Nevezés!A2:E501,2,1),0)</f>
        <v>Varga Fábián</v>
      </c>
      <c r="C100" s="5" t="str">
        <f>IF(A100&gt;0,VLOOKUP(A100,Nevezés!A2:E501,4,1),0)</f>
        <v>Zengő</v>
      </c>
      <c r="D100" s="38">
        <f>IF(A100&gt;0,VLOOKUP(A100,Nevezés!A2:E501,5,1),0)</f>
        <v>2009</v>
      </c>
      <c r="E100" s="40">
        <f>IF(Pontozás!Q101=0,0,AVERAGE(Pontozás!B101:P101))</f>
        <v>18.666666666666668</v>
      </c>
      <c r="F100" s="36" t="str">
        <f t="shared" si="1"/>
        <v>Aranyérem</v>
      </c>
    </row>
    <row r="101" spans="1:6" ht="30">
      <c r="A101" s="23">
        <f>Pontozás!A102</f>
        <v>77</v>
      </c>
      <c r="B101" s="33" t="str">
        <f>IF(A101&gt;0,VLOOKUP(A101,Nevezés!A2:E501,2,1),0)</f>
        <v>Szabó László</v>
      </c>
      <c r="C101" s="5" t="str">
        <f>IF(A101&gt;0,VLOOKUP(A101,Nevezés!A2:E501,4,1),0)</f>
        <v>Cabernet Sauvignon Siller</v>
      </c>
      <c r="D101" s="38">
        <f>IF(A101&gt;0,VLOOKUP(A101,Nevezés!A2:E501,5,1),0)</f>
        <v>2009</v>
      </c>
      <c r="E101" s="40">
        <f>IF(Pontozás!Q102=0,0,AVERAGE(Pontozás!B102:P102))</f>
        <v>14.666666666666666</v>
      </c>
      <c r="F101" s="36">
        <f t="shared" si="1"/>
      </c>
    </row>
    <row r="102" spans="1:6" ht="15">
      <c r="A102" s="23">
        <f>Pontozás!A103</f>
        <v>162</v>
      </c>
      <c r="B102" s="33" t="str">
        <f>IF(A102&gt;0,VLOOKUP(A102,Nevezés!A2:E501,2,1),0)</f>
        <v>Petrik Tamás</v>
      </c>
      <c r="C102" s="5" t="str">
        <f>IF(A102&gt;0,VLOOKUP(A102,Nevezés!A2:E501,4,1),0)</f>
        <v>Olaszrizling</v>
      </c>
      <c r="D102" s="38">
        <f>IF(A102&gt;0,VLOOKUP(A102,Nevezés!A2:E501,5,1),0)</f>
        <v>2009</v>
      </c>
      <c r="E102" s="40">
        <f>IF(Pontozás!Q103=0,0,AVERAGE(Pontozás!B103:P103))</f>
        <v>16.866666666666664</v>
      </c>
      <c r="F102" s="36" t="str">
        <f t="shared" si="1"/>
        <v>Bronzérem</v>
      </c>
    </row>
    <row r="103" spans="1:6" ht="15">
      <c r="A103" s="23">
        <f>Pontozás!A104</f>
        <v>336</v>
      </c>
      <c r="B103" s="33" t="str">
        <f>IF(A103&gt;0,VLOOKUP(A103,Nevezés!A2:E501,2,1),0)</f>
        <v>Szabó László</v>
      </c>
      <c r="C103" s="5" t="str">
        <f>IF(A103&gt;0,VLOOKUP(A103,Nevezés!A2:E501,4,1),0)</f>
        <v>André</v>
      </c>
      <c r="D103" s="38">
        <f>IF(A103&gt;0,VLOOKUP(A103,Nevezés!A2:E501,5,1),0)</f>
        <v>2009</v>
      </c>
      <c r="E103" s="40">
        <f>IF(Pontozás!Q104=0,0,AVERAGE(Pontozás!B104:P104))</f>
        <v>17.3</v>
      </c>
      <c r="F103" s="36" t="str">
        <f t="shared" si="1"/>
        <v>Bronzérem</v>
      </c>
    </row>
    <row r="104" spans="1:6" ht="15">
      <c r="A104" s="23">
        <f>Pontozás!A105</f>
        <v>24</v>
      </c>
      <c r="B104" s="33" t="str">
        <f>IF(A104&gt;0,VLOOKUP(A104,Nevezés!A2:E501,2,1),0)</f>
        <v>Major Róbert</v>
      </c>
      <c r="C104" s="5" t="str">
        <f>IF(A104&gt;0,VLOOKUP(A104,Nevezés!A2:E501,4,1),0)</f>
        <v>Müller-Thurgau/2</v>
      </c>
      <c r="D104" s="38">
        <f>IF(A104&gt;0,VLOOKUP(A104,Nevezés!A2:E501,5,1),0)</f>
        <v>2009</v>
      </c>
      <c r="E104" s="40">
        <f>IF(Pontozás!Q105=0,0,AVERAGE(Pontozás!B105:P105))</f>
        <v>17.366666666666664</v>
      </c>
      <c r="F104" s="36" t="str">
        <f t="shared" si="1"/>
        <v>Bronzérem</v>
      </c>
    </row>
    <row r="105" spans="1:6" ht="15">
      <c r="A105" s="23">
        <f>Pontozás!A106</f>
        <v>23</v>
      </c>
      <c r="B105" s="33" t="str">
        <f>IF(A105&gt;0,VLOOKUP(A105,Nevezés!A2:E501,2,1),0)</f>
        <v>Major Róbert</v>
      </c>
      <c r="C105" s="5" t="str">
        <f>IF(A105&gt;0,VLOOKUP(A105,Nevezés!A2:E501,4,1),0)</f>
        <v>Müller-Thurgau/1</v>
      </c>
      <c r="D105" s="38">
        <f>IF(A105&gt;0,VLOOKUP(A105,Nevezés!A2:E501,5,1),0)</f>
        <v>2009</v>
      </c>
      <c r="E105" s="40">
        <f>IF(Pontozás!Q106=0,0,AVERAGE(Pontozás!B106:P106))</f>
        <v>16.833333333333332</v>
      </c>
      <c r="F105" s="36" t="str">
        <f t="shared" si="1"/>
        <v>Bronzérem</v>
      </c>
    </row>
    <row r="106" spans="1:6" ht="15">
      <c r="A106" s="23">
        <f>Pontozás!A107</f>
        <v>303</v>
      </c>
      <c r="B106" s="33" t="str">
        <f>IF(A106&gt;0,VLOOKUP(A106,Nevezés!A2:E501,2,1),0)</f>
        <v>Mirk András</v>
      </c>
      <c r="C106" s="5" t="str">
        <f>IF(A106&gt;0,VLOOKUP(A106,Nevezés!A2:E501,4,1),0)</f>
        <v>Syrah Rozé</v>
      </c>
      <c r="D106" s="38">
        <f>IF(A106&gt;0,VLOOKUP(A106,Nevezés!A2:E501,5,1),0)</f>
        <v>2009</v>
      </c>
      <c r="E106" s="40">
        <f>IF(Pontozás!Q107=0,0,AVERAGE(Pontozás!B107:P107))</f>
        <v>16</v>
      </c>
      <c r="F106" s="36">
        <f t="shared" si="1"/>
      </c>
    </row>
    <row r="107" spans="1:6" ht="30">
      <c r="A107" s="23">
        <f>Pontozás!A108</f>
        <v>174</v>
      </c>
      <c r="B107" s="33" t="str">
        <f>IF(A107&gt;0,VLOOKUP(A107,Nevezés!A2:E501,2,1),0)</f>
        <v>Bartha Miklós</v>
      </c>
      <c r="C107" s="5" t="str">
        <f>IF(A107&gt;0,VLOOKUP(A107,Nevezés!A2:E501,4,1),0)</f>
        <v>Cabernet Sauvignon rozé</v>
      </c>
      <c r="D107" s="38">
        <f>IF(A107&gt;0,VLOOKUP(A107,Nevezés!A2:E501,5,1),0)</f>
        <v>2009</v>
      </c>
      <c r="E107" s="40">
        <f>IF(Pontozás!Q108=0,0,AVERAGE(Pontozás!B108:P108))</f>
        <v>14.833333333333334</v>
      </c>
      <c r="F107" s="36">
        <f t="shared" si="1"/>
      </c>
    </row>
    <row r="108" spans="1:6" ht="15">
      <c r="A108" s="23">
        <f>Pontozás!A109</f>
        <v>136</v>
      </c>
      <c r="B108" s="33" t="str">
        <f>IF(A108&gt;0,VLOOKUP(A108,Nevezés!A2:E501,2,1),0)</f>
        <v>Hampl Béla</v>
      </c>
      <c r="C108" s="5" t="str">
        <f>IF(A108&gt;0,VLOOKUP(A108,Nevezés!A2:E501,4,1),0)</f>
        <v>Juhfark</v>
      </c>
      <c r="D108" s="38">
        <f>IF(A108&gt;0,VLOOKUP(A108,Nevezés!A2:E501,5,1),0)</f>
        <v>2009</v>
      </c>
      <c r="E108" s="40">
        <f>IF(Pontozás!Q109=0,0,AVERAGE(Pontozás!B109:P109))</f>
        <v>15.166666666666666</v>
      </c>
      <c r="F108" s="36">
        <f t="shared" si="1"/>
      </c>
    </row>
    <row r="109" spans="1:6" ht="15">
      <c r="A109" s="23">
        <f>Pontozás!A110</f>
        <v>344</v>
      </c>
      <c r="B109" s="33" t="str">
        <f>IF(A109&gt;0,VLOOKUP(A109,Nevezés!A2:E501,2,1),0)</f>
        <v>Dureska Zoltán</v>
      </c>
      <c r="C109" s="5" t="str">
        <f>IF(A109&gt;0,VLOOKUP(A109,Nevezés!A2:E501,4,1),0)</f>
        <v>André</v>
      </c>
      <c r="D109" s="38">
        <f>IF(A109&gt;0,VLOOKUP(A109,Nevezés!A2:E501,5,1),0)</f>
        <v>2009</v>
      </c>
      <c r="E109" s="40">
        <f>IF(Pontozás!Q110=0,0,AVERAGE(Pontozás!B110:P110))</f>
        <v>13.833333333333334</v>
      </c>
      <c r="F109" s="36">
        <f t="shared" si="1"/>
      </c>
    </row>
    <row r="110" spans="1:6" ht="15">
      <c r="A110" s="23">
        <f>Pontozás!A111</f>
        <v>161</v>
      </c>
      <c r="B110" s="33" t="str">
        <f>IF(A110&gt;0,VLOOKUP(A110,Nevezés!A2:E501,2,1),0)</f>
        <v>Kovács Gyula</v>
      </c>
      <c r="C110" s="5" t="str">
        <f>IF(A110&gt;0,VLOOKUP(A110,Nevezés!A2:E501,4,1),0)</f>
        <v>Olaszrizling Késői szüret</v>
      </c>
      <c r="D110" s="38">
        <f>IF(A110&gt;0,VLOOKUP(A110,Nevezés!A2:E501,5,1),0)</f>
        <v>2009</v>
      </c>
      <c r="E110" s="40">
        <f>IF(Pontozás!Q111=0,0,AVERAGE(Pontozás!B111:P111))</f>
        <v>18.400000000000002</v>
      </c>
      <c r="F110" s="36" t="str">
        <f t="shared" si="1"/>
        <v>Ezüstérem</v>
      </c>
    </row>
    <row r="111" spans="1:6" ht="15">
      <c r="A111" s="23">
        <f>Pontozás!A112</f>
        <v>56</v>
      </c>
      <c r="B111" s="33" t="str">
        <f>IF(A111&gt;0,VLOOKUP(A111,Nevezés!A2:E501,2,1),0)</f>
        <v>Szolnoki László</v>
      </c>
      <c r="C111" s="5" t="str">
        <f>IF(A111&gt;0,VLOOKUP(A111,Nevezés!A2:E501,4,1),0)</f>
        <v>Juhfark</v>
      </c>
      <c r="D111" s="38">
        <f>IF(A111&gt;0,VLOOKUP(A111,Nevezés!A2:E501,5,1),0)</f>
        <v>2009</v>
      </c>
      <c r="E111" s="40">
        <f>IF(Pontozás!Q112=0,0,AVERAGE(Pontozás!B112:P112))</f>
        <v>17.6</v>
      </c>
      <c r="F111" s="36" t="str">
        <f t="shared" si="1"/>
        <v>Ezüstérem</v>
      </c>
    </row>
    <row r="112" spans="1:6" ht="15">
      <c r="A112" s="23">
        <f>Pontozás!A113</f>
        <v>322</v>
      </c>
      <c r="B112" s="33" t="str">
        <f>IF(A112&gt;0,VLOOKUP(A112,Nevezés!A2:E501,2,1),0)</f>
        <v>Hacskó György</v>
      </c>
      <c r="C112" s="5" t="str">
        <f>IF(A112&gt;0,VLOOKUP(A112,Nevezés!A2:E501,4,1),0)</f>
        <v>Olaszrizling</v>
      </c>
      <c r="D112" s="38">
        <f>IF(A112&gt;0,VLOOKUP(A112,Nevezés!A2:E501,5,1),0)</f>
        <v>2009</v>
      </c>
      <c r="E112" s="40">
        <f>IF(Pontozás!Q113=0,0,AVERAGE(Pontozás!B113:P113))</f>
        <v>16.466666666666665</v>
      </c>
      <c r="F112" s="36" t="str">
        <f t="shared" si="1"/>
        <v>Oklevél</v>
      </c>
    </row>
    <row r="113" spans="1:6" ht="15">
      <c r="A113" s="23">
        <f>Pontozás!A114</f>
        <v>314</v>
      </c>
      <c r="B113" s="33" t="str">
        <f>IF(A113&gt;0,VLOOKUP(A113,Nevezés!A2:E501,2,1),0)</f>
        <v>Horváth Kálmán</v>
      </c>
      <c r="C113" s="5" t="str">
        <f>IF(A113&gt;0,VLOOKUP(A113,Nevezés!A2:E501,4,1),0)</f>
        <v>Vegyes Siller</v>
      </c>
      <c r="D113" s="38">
        <f>IF(A113&gt;0,VLOOKUP(A113,Nevezés!A2:E501,5,1),0)</f>
        <v>2009</v>
      </c>
      <c r="E113" s="40">
        <f>IF(Pontozás!Q114=0,0,AVERAGE(Pontozás!B114:P114))</f>
        <v>16.7</v>
      </c>
      <c r="F113" s="36" t="str">
        <f t="shared" si="1"/>
        <v>Bronzérem</v>
      </c>
    </row>
    <row r="114" spans="1:6" ht="15">
      <c r="A114" s="23">
        <f>Pontozás!A115</f>
        <v>38</v>
      </c>
      <c r="B114" s="33" t="str">
        <f>IF(A114&gt;0,VLOOKUP(A114,Nevezés!A2:E501,2,1),0)</f>
        <v>Bartus Gyula</v>
      </c>
      <c r="C114" s="5" t="str">
        <f>IF(A114&gt;0,VLOOKUP(A114,Nevezés!A2:E501,4,1),0)</f>
        <v>Vegyes vörös</v>
      </c>
      <c r="D114" s="38">
        <f>IF(A114&gt;0,VLOOKUP(A114,Nevezés!A2:E501,5,1),0)</f>
        <v>2009</v>
      </c>
      <c r="E114" s="40">
        <f>IF(Pontozás!Q115=0,0,AVERAGE(Pontozás!B115:P115))</f>
        <v>14.333333333333334</v>
      </c>
      <c r="F114" s="36">
        <f t="shared" si="1"/>
      </c>
    </row>
    <row r="115" spans="1:6" ht="15">
      <c r="A115" s="23">
        <f>Pontozás!A116</f>
        <v>122</v>
      </c>
      <c r="B115" s="33" t="str">
        <f>IF(A115&gt;0,VLOOKUP(A115,Nevezés!A2:E501,2,1),0)</f>
        <v>Gergely Gábor</v>
      </c>
      <c r="C115" s="5" t="str">
        <f>IF(A115&gt;0,VLOOKUP(A115,Nevezés!A2:E501,4,1),0)</f>
        <v>Juhfark</v>
      </c>
      <c r="D115" s="38">
        <f>IF(A115&gt;0,VLOOKUP(A115,Nevezés!A2:E501,5,1),0)</f>
        <v>2008</v>
      </c>
      <c r="E115" s="40">
        <f>IF(Pontozás!Q116=0,0,AVERAGE(Pontozás!B116:P116))</f>
        <v>16.166666666666668</v>
      </c>
      <c r="F115" s="36" t="str">
        <f t="shared" si="1"/>
        <v>Oklevél</v>
      </c>
    </row>
    <row r="116" spans="1:6" ht="15">
      <c r="A116" s="23">
        <f>Pontozás!A117</f>
        <v>249</v>
      </c>
      <c r="B116" s="33" t="str">
        <f>IF(A116&gt;0,VLOOKUP(A116,Nevezés!A2:E501,2,1),0)</f>
        <v>Vinklárik László</v>
      </c>
      <c r="C116" s="5" t="str">
        <f>IF(A116&gt;0,VLOOKUP(A116,Nevezés!A2:E501,4,1),0)</f>
        <v>Blauburger</v>
      </c>
      <c r="D116" s="38">
        <f>IF(A116&gt;0,VLOOKUP(A116,Nevezés!A2:E501,5,1),0)</f>
        <v>2009</v>
      </c>
      <c r="E116" s="40">
        <f>IF(Pontozás!Q117=0,0,AVERAGE(Pontozás!B117:P117))</f>
        <v>16.666666666666668</v>
      </c>
      <c r="F116" s="36" t="str">
        <f t="shared" si="1"/>
        <v>Bronzérem</v>
      </c>
    </row>
    <row r="117" spans="1:6" ht="15">
      <c r="A117" s="23">
        <f>Pontozás!A118</f>
        <v>326</v>
      </c>
      <c r="B117" s="33" t="str">
        <f>IF(A117&gt;0,VLOOKUP(A117,Nevezés!A2:E501,2,1),0)</f>
        <v>Stugel Péter</v>
      </c>
      <c r="C117" s="5" t="str">
        <f>IF(A117&gt;0,VLOOKUP(A117,Nevezés!A2:E501,4,1),0)</f>
        <v>Olaszrizling</v>
      </c>
      <c r="D117" s="38">
        <f>IF(A117&gt;0,VLOOKUP(A117,Nevezés!A2:E501,5,1),0)</f>
        <v>2009</v>
      </c>
      <c r="E117" s="40">
        <f>IF(Pontozás!Q118=0,0,AVERAGE(Pontozás!B118:P118))</f>
        <v>16.400000000000002</v>
      </c>
      <c r="F117" s="36" t="str">
        <f t="shared" si="1"/>
        <v>Oklevél</v>
      </c>
    </row>
    <row r="118" spans="1:6" ht="15">
      <c r="A118" s="23">
        <f>Pontozás!A119</f>
        <v>25</v>
      </c>
      <c r="B118" s="33" t="str">
        <f>IF(A118&gt;0,VLOOKUP(A118,Nevezés!A2:E501,2,1),0)</f>
        <v>Németh Ferenc</v>
      </c>
      <c r="C118" s="5" t="str">
        <f>IF(A118&gt;0,VLOOKUP(A118,Nevezés!A2:E501,4,1),0)</f>
        <v>Müller-Thurgau</v>
      </c>
      <c r="D118" s="38">
        <f>IF(A118&gt;0,VLOOKUP(A118,Nevezés!A2:E501,5,1),0)</f>
        <v>2009</v>
      </c>
      <c r="E118" s="40">
        <f>IF(Pontozás!Q119=0,0,AVERAGE(Pontozás!B119:P119))</f>
        <v>18.033333333333335</v>
      </c>
      <c r="F118" s="36" t="str">
        <f t="shared" si="1"/>
        <v>Ezüstérem</v>
      </c>
    </row>
    <row r="119" spans="1:6" ht="15">
      <c r="A119" s="23">
        <f>Pontozás!A120</f>
        <v>156</v>
      </c>
      <c r="B119" s="33" t="str">
        <f>IF(A119&gt;0,VLOOKUP(A119,Nevezés!A2:E501,2,1),0)</f>
        <v>Vágvölgyi Zoltán</v>
      </c>
      <c r="C119" s="5" t="str">
        <f>IF(A119&gt;0,VLOOKUP(A119,Nevezés!A2:E501,4,1),0)</f>
        <v>Olaszrizling</v>
      </c>
      <c r="D119" s="38">
        <f>IF(A119&gt;0,VLOOKUP(A119,Nevezés!A2:E501,5,1),0)</f>
        <v>2009</v>
      </c>
      <c r="E119" s="40">
        <f>IF(Pontozás!Q120=0,0,AVERAGE(Pontozás!B120:P120))</f>
        <v>18.033333333333335</v>
      </c>
      <c r="F119" s="36" t="str">
        <f t="shared" si="1"/>
        <v>Ezüstérem</v>
      </c>
    </row>
    <row r="120" spans="1:6" ht="15">
      <c r="A120" s="23">
        <f>Pontozás!A121</f>
        <v>46</v>
      </c>
      <c r="B120" s="33" t="str">
        <f>IF(A120&gt;0,VLOOKUP(A120,Nevezés!A2:E501,2,1),0)</f>
        <v>Czuth János</v>
      </c>
      <c r="C120" s="5" t="str">
        <f>IF(A120&gt;0,VLOOKUP(A120,Nevezés!A2:E501,4,1),0)</f>
        <v>Vegyes vörös</v>
      </c>
      <c r="D120" s="38">
        <f>IF(A120&gt;0,VLOOKUP(A120,Nevezés!A2:E501,5,1),0)</f>
        <v>2009</v>
      </c>
      <c r="E120" s="40">
        <f>IF(Pontozás!Q121=0,0,AVERAGE(Pontozás!B121:P121))</f>
        <v>16.2</v>
      </c>
      <c r="F120" s="36" t="str">
        <f t="shared" si="1"/>
        <v>Oklevél</v>
      </c>
    </row>
    <row r="121" spans="1:6" ht="15">
      <c r="A121" s="23">
        <f>Pontozás!A122</f>
        <v>125</v>
      </c>
      <c r="B121" s="33" t="str">
        <f>IF(A121&gt;0,VLOOKUP(A121,Nevezés!A2:E501,2,1),0)</f>
        <v>Csada Ferenc</v>
      </c>
      <c r="C121" s="5" t="str">
        <f>IF(A121&gt;0,VLOOKUP(A121,Nevezés!A2:E501,4,1),0)</f>
        <v>Blauburger</v>
      </c>
      <c r="D121" s="38">
        <f>IF(A121&gt;0,VLOOKUP(A121,Nevezés!A2:E501,5,1),0)</f>
        <v>2009</v>
      </c>
      <c r="E121" s="40">
        <f>IF(Pontozás!Q122=0,0,AVERAGE(Pontozás!B122:P122))</f>
        <v>18.133333333333333</v>
      </c>
      <c r="F121" s="36" t="str">
        <f t="shared" si="1"/>
        <v>Ezüstérem</v>
      </c>
    </row>
    <row r="122" spans="1:6" ht="15">
      <c r="A122" s="23">
        <f>Pontozás!A123</f>
        <v>113</v>
      </c>
      <c r="B122" s="33" t="str">
        <f>IF(A122&gt;0,VLOOKUP(A122,Nevezés!A2:E501,2,1),0)</f>
        <v>Gombola Gábor</v>
      </c>
      <c r="C122" s="5" t="str">
        <f>IF(A122&gt;0,VLOOKUP(A122,Nevezés!A2:E501,4,1),0)</f>
        <v>Szürkebarát</v>
      </c>
      <c r="D122" s="38">
        <f>IF(A122&gt;0,VLOOKUP(A122,Nevezés!A2:E501,5,1),0)</f>
        <v>2009</v>
      </c>
      <c r="E122" s="40">
        <f>IF(Pontozás!Q123=0,0,AVERAGE(Pontozás!B123:P123))</f>
        <v>16.033333333333335</v>
      </c>
      <c r="F122" s="36" t="str">
        <f t="shared" si="1"/>
        <v>Oklevél</v>
      </c>
    </row>
    <row r="123" spans="1:6" ht="15">
      <c r="A123" s="23">
        <f>Pontozás!A124</f>
        <v>82</v>
      </c>
      <c r="B123" s="33" t="str">
        <f>IF(A123&gt;0,VLOOKUP(A123,Nevezés!A2:E501,2,1),0)</f>
        <v>Madarász István</v>
      </c>
      <c r="C123" s="5" t="str">
        <f>IF(A123&gt;0,VLOOKUP(A123,Nevezés!A2:E501,4,1),0)</f>
        <v>Szürkebarát</v>
      </c>
      <c r="D123" s="38">
        <f>IF(A123&gt;0,VLOOKUP(A123,Nevezés!A2:E501,5,1),0)</f>
        <v>2008</v>
      </c>
      <c r="E123" s="40">
        <f>IF(Pontozás!Q124=0,0,AVERAGE(Pontozás!B124:P124))</f>
        <v>15.466666666666667</v>
      </c>
      <c r="F123" s="36">
        <f t="shared" si="1"/>
      </c>
    </row>
    <row r="124" spans="1:6" ht="15">
      <c r="A124" s="23">
        <f>Pontozás!A125</f>
        <v>266</v>
      </c>
      <c r="B124" s="33" t="str">
        <f>IF(A124&gt;0,VLOOKUP(A124,Nevezés!A2:E501,2,1),0)</f>
        <v>Id. Gódor István</v>
      </c>
      <c r="C124" s="5" t="str">
        <f>IF(A124&gt;0,VLOOKUP(A124,Nevezés!A2:E501,4,1),0)</f>
        <v>Rizlingszilváni</v>
      </c>
      <c r="D124" s="38">
        <f>IF(A124&gt;0,VLOOKUP(A124,Nevezés!A2:E501,5,1),0)</f>
        <v>2009</v>
      </c>
      <c r="E124" s="40">
        <f>IF(Pontozás!Q125=0,0,AVERAGE(Pontozás!B125:P125))</f>
        <v>17.666666666666668</v>
      </c>
      <c r="F124" s="36" t="str">
        <f t="shared" si="1"/>
        <v>Ezüstérem</v>
      </c>
    </row>
    <row r="125" spans="1:6" ht="15">
      <c r="A125" s="23">
        <f>Pontozás!A126</f>
        <v>300</v>
      </c>
      <c r="B125" s="33" t="str">
        <f>IF(A125&gt;0,VLOOKUP(A125,Nevezés!A2:E501,2,1),0)</f>
        <v>Mocsi János</v>
      </c>
      <c r="C125" s="5" t="str">
        <f>IF(A125&gt;0,VLOOKUP(A125,Nevezés!A2:E501,4,1),0)</f>
        <v>Rubintos</v>
      </c>
      <c r="D125" s="38">
        <f>IF(A125&gt;0,VLOOKUP(A125,Nevezés!A2:E501,5,1),0)</f>
        <v>2009</v>
      </c>
      <c r="E125" s="40">
        <f>IF(Pontozás!Q126=0,0,AVERAGE(Pontozás!B126:P126))</f>
        <v>10.166666666666666</v>
      </c>
      <c r="F125" s="36">
        <f t="shared" si="1"/>
      </c>
    </row>
    <row r="126" spans="1:6" ht="15">
      <c r="A126" s="23">
        <f>Pontozás!A127</f>
        <v>131</v>
      </c>
      <c r="B126" s="33" t="str">
        <f>IF(A126&gt;0,VLOOKUP(A126,Nevezés!A2:E501,2,1),0)</f>
        <v>Hévizi Pál</v>
      </c>
      <c r="C126" s="5" t="str">
        <f>IF(A126&gt;0,VLOOKUP(A126,Nevezés!A2:E501,4,1),0)</f>
        <v>Müller-Thurgau</v>
      </c>
      <c r="D126" s="38">
        <f>IF(A126&gt;0,VLOOKUP(A126,Nevezés!A2:E501,5,1),0)</f>
        <v>2009</v>
      </c>
      <c r="E126" s="40">
        <f>IF(Pontozás!Q127=0,0,AVERAGE(Pontozás!B127:P127))</f>
        <v>16.566666666666666</v>
      </c>
      <c r="F126" s="36" t="str">
        <f t="shared" si="1"/>
        <v>Bronzérem</v>
      </c>
    </row>
    <row r="127" spans="1:6" ht="15">
      <c r="A127" s="23">
        <f>Pontozás!A128</f>
        <v>296</v>
      </c>
      <c r="B127" s="33" t="str">
        <f>IF(A127&gt;0,VLOOKUP(A127,Nevezés!A2:E501,2,1),0)</f>
        <v>Góra Ferenc</v>
      </c>
      <c r="C127" s="5" t="str">
        <f>IF(A127&gt;0,VLOOKUP(A127,Nevezés!A2:E501,4,1),0)</f>
        <v>Zweigelt</v>
      </c>
      <c r="D127" s="38">
        <f>IF(A127&gt;0,VLOOKUP(A127,Nevezés!A2:E501,5,1),0)</f>
        <v>2009</v>
      </c>
      <c r="E127" s="40">
        <f>IF(Pontozás!Q128=0,0,AVERAGE(Pontozás!B128:P128))</f>
        <v>16.933333333333334</v>
      </c>
      <c r="F127" s="36" t="str">
        <f t="shared" si="1"/>
        <v>Bronzérem</v>
      </c>
    </row>
    <row r="128" spans="1:6" ht="15">
      <c r="A128" s="23">
        <f>Pontozás!A129</f>
        <v>328</v>
      </c>
      <c r="B128" s="33" t="str">
        <f>IF(A128&gt;0,VLOOKUP(A128,Nevezés!A2:E501,2,1),0)</f>
        <v>Moravcsik László</v>
      </c>
      <c r="C128" s="5" t="str">
        <f>IF(A128&gt;0,VLOOKUP(A128,Nevezés!A2:E501,4,1),0)</f>
        <v>Müller-Thurgau</v>
      </c>
      <c r="D128" s="38">
        <f>IF(A128&gt;0,VLOOKUP(A128,Nevezés!A2:E501,5,1),0)</f>
        <v>2009</v>
      </c>
      <c r="E128" s="40">
        <f>IF(Pontozás!Q129=0,0,AVERAGE(Pontozás!B129:P129))</f>
        <v>16.666666666666668</v>
      </c>
      <c r="F128" s="36" t="str">
        <f t="shared" si="1"/>
        <v>Bronzérem</v>
      </c>
    </row>
    <row r="129" spans="1:6" ht="30">
      <c r="A129" s="23">
        <f>Pontozás!A130</f>
        <v>94</v>
      </c>
      <c r="B129" s="33" t="str">
        <f>IF(A129&gt;0,VLOOKUP(A129,Nevezés!A2:E501,2,1),0)</f>
        <v>Zsolnay József </v>
      </c>
      <c r="C129" s="5" t="str">
        <f>IF(A129&gt;0,VLOOKUP(A129,Nevezés!A2:E501,4,1),0)</f>
        <v>Cab.sav.-kékfrankos Cuvée</v>
      </c>
      <c r="D129" s="38">
        <f>IF(A129&gt;0,VLOOKUP(A129,Nevezés!A2:E501,5,1),0)</f>
        <v>2009</v>
      </c>
      <c r="E129" s="40">
        <f>IF(Pontozás!Q130=0,0,AVERAGE(Pontozás!B130:P130))</f>
        <v>17.866666666666667</v>
      </c>
      <c r="F129" s="36" t="str">
        <f t="shared" si="1"/>
        <v>Ezüstérem</v>
      </c>
    </row>
    <row r="130" spans="1:6" ht="30">
      <c r="A130" s="23">
        <f>Pontozás!A131</f>
        <v>289</v>
      </c>
      <c r="B130" s="33" t="str">
        <f>IF(A130&gt;0,VLOOKUP(A130,Nevezés!A2:E501,2,1),0)</f>
        <v>Kalocsai Imre</v>
      </c>
      <c r="C130" s="5" t="str">
        <f>IF(A130&gt;0,VLOOKUP(A130,Nevezés!A2:E501,4,1),0)</f>
        <v>Kékrfankos-Zweigelt cuvée rozé</v>
      </c>
      <c r="D130" s="38">
        <f>IF(A130&gt;0,VLOOKUP(A130,Nevezés!A2:E501,5,1),0)</f>
        <v>2009</v>
      </c>
      <c r="E130" s="40">
        <f>IF(Pontozás!Q131=0,0,AVERAGE(Pontozás!B131:P131))</f>
        <v>17.400000000000002</v>
      </c>
      <c r="F130" s="36" t="str">
        <f aca="true" t="shared" si="2" ref="F130:F193">IF(E130&lt;16.01,"",IF(E130&lt;16.51,"Oklevél",IF(E130&lt;17.51,"Bronzérem",IF(E130&lt;18.51,"Ezüstérem","Aranyérem"))))</f>
        <v>Bronzérem</v>
      </c>
    </row>
    <row r="131" spans="1:6" ht="15">
      <c r="A131" s="23">
        <f>Pontozás!A132</f>
        <v>165</v>
      </c>
      <c r="B131" s="33" t="str">
        <f>IF(A131&gt;0,VLOOKUP(A131,Nevezés!A2:E501,2,1),0)</f>
        <v>Szórád Ágoston</v>
      </c>
      <c r="C131" s="5" t="str">
        <f>IF(A131&gt;0,VLOOKUP(A131,Nevezés!A2:E501,4,1),0)</f>
        <v>Olaszrizling</v>
      </c>
      <c r="D131" s="38">
        <f>IF(A131&gt;0,VLOOKUP(A131,Nevezés!A2:E501,5,1),0)</f>
        <v>2009</v>
      </c>
      <c r="E131" s="40">
        <f>IF(Pontozás!Q132=0,0,AVERAGE(Pontozás!B132:P132))</f>
        <v>18.733333333333334</v>
      </c>
      <c r="F131" s="36" t="str">
        <f t="shared" si="2"/>
        <v>Aranyérem</v>
      </c>
    </row>
    <row r="132" spans="1:6" ht="15">
      <c r="A132" s="23">
        <f>Pontozás!A133</f>
        <v>5</v>
      </c>
      <c r="B132" s="33" t="str">
        <f>IF(A132&gt;0,VLOOKUP(A132,Nevezés!A2:E501,2,1),0)</f>
        <v>Batári Gábor</v>
      </c>
      <c r="C132" s="5" t="str">
        <f>IF(A132&gt;0,VLOOKUP(A132,Nevezés!A2:E501,4,1),0)</f>
        <v>Zweigelt</v>
      </c>
      <c r="D132" s="38">
        <f>IF(A132&gt;0,VLOOKUP(A132,Nevezés!A2:E501,5,1),0)</f>
        <v>2009</v>
      </c>
      <c r="E132" s="40">
        <f>IF(Pontozás!Q133=0,0,AVERAGE(Pontozás!B133:P133))</f>
        <v>15.133333333333333</v>
      </c>
      <c r="F132" s="36">
        <f t="shared" si="2"/>
      </c>
    </row>
    <row r="133" spans="1:6" ht="15">
      <c r="A133" s="23">
        <f>Pontozás!A134</f>
        <v>286</v>
      </c>
      <c r="B133" s="33" t="str">
        <f>IF(A133&gt;0,VLOOKUP(A133,Nevezés!A2:E501,2,1),0)</f>
        <v>Bereczki Csaba</v>
      </c>
      <c r="C133" s="5" t="str">
        <f>IF(A133&gt;0,VLOOKUP(A133,Nevezés!A2:E501,4,1),0)</f>
        <v>Rizlingszilváni</v>
      </c>
      <c r="D133" s="38">
        <f>IF(A133&gt;0,VLOOKUP(A133,Nevezés!A2:E501,5,1),0)</f>
        <v>2009</v>
      </c>
      <c r="E133" s="40">
        <f>IF(Pontozás!Q134=0,0,AVERAGE(Pontozás!B134:P134))</f>
        <v>16.099999999999998</v>
      </c>
      <c r="F133" s="36" t="str">
        <f t="shared" si="2"/>
        <v>Oklevél</v>
      </c>
    </row>
    <row r="134" spans="1:6" ht="15">
      <c r="A134" s="23">
        <f>Pontozás!A135</f>
        <v>298</v>
      </c>
      <c r="B134" s="33" t="str">
        <f>IF(A134&gt;0,VLOOKUP(A134,Nevezés!A2:E501,2,1),0)</f>
        <v>Góra Ferenc</v>
      </c>
      <c r="C134" s="5" t="str">
        <f>IF(A134&gt;0,VLOOKUP(A134,Nevezés!A2:E501,4,1),0)</f>
        <v>Chardonney</v>
      </c>
      <c r="D134" s="38">
        <f>IF(A134&gt;0,VLOOKUP(A134,Nevezés!A2:E501,5,1),0)</f>
        <v>2009</v>
      </c>
      <c r="E134" s="40">
        <f>IF(Pontozás!Q135=0,0,AVERAGE(Pontozás!B135:P135))</f>
        <v>18.7</v>
      </c>
      <c r="F134" s="36" t="str">
        <f t="shared" si="2"/>
        <v>Aranyérem</v>
      </c>
    </row>
    <row r="135" spans="1:6" ht="15">
      <c r="A135" s="23">
        <f>Pontozás!A136</f>
        <v>304</v>
      </c>
      <c r="B135" s="33" t="str">
        <f>IF(A135&gt;0,VLOOKUP(A135,Nevezés!A2:E501,2,1),0)</f>
        <v>Mirk András</v>
      </c>
      <c r="C135" s="5" t="str">
        <f>IF(A135&gt;0,VLOOKUP(A135,Nevezés!A2:E501,4,1),0)</f>
        <v>Chardonney</v>
      </c>
      <c r="D135" s="38">
        <f>IF(A135&gt;0,VLOOKUP(A135,Nevezés!A2:E501,5,1),0)</f>
        <v>2009</v>
      </c>
      <c r="E135" s="40">
        <f>IF(Pontozás!Q136=0,0,AVERAGE(Pontozás!B136:P136))</f>
        <v>18</v>
      </c>
      <c r="F135" s="36" t="str">
        <f t="shared" si="2"/>
        <v>Ezüstérem</v>
      </c>
    </row>
    <row r="136" spans="1:6" ht="15">
      <c r="A136" s="23">
        <f>Pontozás!A137</f>
        <v>287</v>
      </c>
      <c r="B136" s="33" t="str">
        <f>IF(A136&gt;0,VLOOKUP(A136,Nevezés!A2:E501,2,1),0)</f>
        <v>Kalocsai Imre</v>
      </c>
      <c r="C136" s="5" t="str">
        <f>IF(A136&gt;0,VLOOKUP(A136,Nevezés!A2:E501,4,1),0)</f>
        <v>Rizlingszilváni</v>
      </c>
      <c r="D136" s="38">
        <f>IF(A136&gt;0,VLOOKUP(A136,Nevezés!A2:E501,5,1),0)</f>
        <v>2009</v>
      </c>
      <c r="E136" s="40">
        <f>IF(Pontozás!Q137=0,0,AVERAGE(Pontozás!B137:P137))</f>
        <v>17.733333333333334</v>
      </c>
      <c r="F136" s="36" t="str">
        <f t="shared" si="2"/>
        <v>Ezüstérem</v>
      </c>
    </row>
    <row r="137" spans="1:6" ht="15">
      <c r="A137" s="23">
        <f>Pontozás!A138</f>
        <v>33</v>
      </c>
      <c r="B137" s="33" t="str">
        <f>IF(A137&gt;0,VLOOKUP(A137,Nevezés!A2:E501,2,1),0)</f>
        <v>Mayer István</v>
      </c>
      <c r="C137" s="5" t="str">
        <f>IF(A137&gt;0,VLOOKUP(A137,Nevezés!A2:E501,4,1),0)</f>
        <v>Vegyes vörös</v>
      </c>
      <c r="D137" s="38">
        <f>IF(A137&gt;0,VLOOKUP(A137,Nevezés!A2:E501,5,1),0)</f>
        <v>2009</v>
      </c>
      <c r="E137" s="40">
        <f>IF(Pontozás!Q138=0,0,AVERAGE(Pontozás!B138:P138))</f>
        <v>16.3</v>
      </c>
      <c r="F137" s="36" t="str">
        <f t="shared" si="2"/>
        <v>Oklevél</v>
      </c>
    </row>
    <row r="138" spans="1:6" ht="15">
      <c r="A138" s="23">
        <f>Pontozás!A139</f>
        <v>68</v>
      </c>
      <c r="B138" s="33" t="str">
        <f>IF(A138&gt;0,VLOOKUP(A138,Nevezés!A2:E501,2,1),0)</f>
        <v>Motesiczki Ottó</v>
      </c>
      <c r="C138" s="5" t="str">
        <f>IF(A138&gt;0,VLOOKUP(A138,Nevezés!A2:E501,4,1),0)</f>
        <v>Zweigelt</v>
      </c>
      <c r="D138" s="38">
        <f>IF(A138&gt;0,VLOOKUP(A138,Nevezés!A2:E501,5,1),0)</f>
        <v>2009</v>
      </c>
      <c r="E138" s="40">
        <f>IF(Pontozás!Q139=0,0,AVERAGE(Pontozás!B139:P139))</f>
        <v>15.466666666666667</v>
      </c>
      <c r="F138" s="36">
        <f t="shared" si="2"/>
      </c>
    </row>
    <row r="139" spans="1:6" ht="15">
      <c r="A139" s="23">
        <f>Pontozás!A140</f>
        <v>51</v>
      </c>
      <c r="B139" s="33" t="str">
        <f>IF(A139&gt;0,VLOOKUP(A139,Nevezés!A2:E501,2,1),0)</f>
        <v>Süveges Flórián</v>
      </c>
      <c r="C139" s="5" t="str">
        <f>IF(A139&gt;0,VLOOKUP(A139,Nevezés!A2:E501,4,1),0)</f>
        <v>Vegyes vörös</v>
      </c>
      <c r="D139" s="38">
        <f>IF(A139&gt;0,VLOOKUP(A139,Nevezés!A2:E501,5,1),0)</f>
        <v>2009</v>
      </c>
      <c r="E139" s="40">
        <f>IF(Pontozás!Q140=0,0,AVERAGE(Pontozás!B140:P140))</f>
        <v>15</v>
      </c>
      <c r="F139" s="36">
        <f t="shared" si="2"/>
      </c>
    </row>
    <row r="140" spans="1:6" ht="15">
      <c r="A140" s="23">
        <f>Pontozás!A141</f>
        <v>288</v>
      </c>
      <c r="B140" s="33" t="str">
        <f>IF(A140&gt;0,VLOOKUP(A140,Nevezés!A2:E501,2,1),0)</f>
        <v>Kalocsai Imre</v>
      </c>
      <c r="C140" s="5" t="str">
        <f>IF(A140&gt;0,VLOOKUP(A140,Nevezés!A2:E501,4,1),0)</f>
        <v>Zweigelt</v>
      </c>
      <c r="D140" s="38">
        <f>IF(A140&gt;0,VLOOKUP(A140,Nevezés!A2:E501,5,1),0)</f>
        <v>2009</v>
      </c>
      <c r="E140" s="40">
        <f>IF(Pontozás!Q141=0,0,AVERAGE(Pontozás!B141:P141))</f>
        <v>15.799999999999999</v>
      </c>
      <c r="F140" s="36">
        <f t="shared" si="2"/>
      </c>
    </row>
    <row r="141" spans="1:6" ht="15">
      <c r="A141" s="23">
        <f>Pontozás!A142</f>
        <v>101</v>
      </c>
      <c r="B141" s="33" t="str">
        <f>IF(A141&gt;0,VLOOKUP(A141,Nevezés!A2:E501,2,1),0)</f>
        <v>Soláry István</v>
      </c>
      <c r="C141" s="5" t="str">
        <f>IF(A141&gt;0,VLOOKUP(A141,Nevezés!A2:E501,4,1),0)</f>
        <v>Kékfrankos</v>
      </c>
      <c r="D141" s="38">
        <f>IF(A141&gt;0,VLOOKUP(A141,Nevezés!A2:E501,5,1),0)</f>
        <v>2009</v>
      </c>
      <c r="E141" s="40">
        <f>IF(Pontozás!Q142=0,0,AVERAGE(Pontozás!B142:P142))</f>
        <v>16.566666666666666</v>
      </c>
      <c r="F141" s="36" t="str">
        <f t="shared" si="2"/>
        <v>Bronzérem</v>
      </c>
    </row>
    <row r="142" spans="1:6" ht="15">
      <c r="A142" s="23">
        <f>Pontozás!A143</f>
        <v>198</v>
      </c>
      <c r="B142" s="33" t="str">
        <f>IF(A142&gt;0,VLOOKUP(A142,Nevezés!A2:E501,2,1),0)</f>
        <v>Nyergesi Rezső</v>
      </c>
      <c r="C142" s="5" t="str">
        <f>IF(A142&gt;0,VLOOKUP(A142,Nevezés!A2:E501,4,1),0)</f>
        <v>Zweigelt</v>
      </c>
      <c r="D142" s="38">
        <f>IF(A142&gt;0,VLOOKUP(A142,Nevezés!A2:E501,5,1),0)</f>
        <v>2009</v>
      </c>
      <c r="E142" s="40">
        <f>IF(Pontozás!Q143=0,0,AVERAGE(Pontozás!B143:P143))</f>
        <v>17.933333333333334</v>
      </c>
      <c r="F142" s="36" t="str">
        <f t="shared" si="2"/>
        <v>Ezüstérem</v>
      </c>
    </row>
    <row r="143" spans="1:6" ht="15">
      <c r="A143" s="23">
        <f>Pontozás!A144</f>
        <v>316</v>
      </c>
      <c r="B143" s="33" t="str">
        <f>IF(A143&gt;0,VLOOKUP(A143,Nevezés!A2:E501,2,1),0)</f>
        <v>Kormos Károly</v>
      </c>
      <c r="C143" s="5" t="str">
        <f>IF(A143&gt;0,VLOOKUP(A143,Nevezés!A2:E501,4,1),0)</f>
        <v>Müller-Thurgau</v>
      </c>
      <c r="D143" s="38">
        <f>IF(A143&gt;0,VLOOKUP(A143,Nevezés!A2:E501,5,1),0)</f>
        <v>2009</v>
      </c>
      <c r="E143" s="40">
        <f>IF(Pontozás!Q144=0,0,AVERAGE(Pontozás!B144:P144))</f>
        <v>15.733333333333334</v>
      </c>
      <c r="F143" s="36">
        <f t="shared" si="2"/>
      </c>
    </row>
    <row r="144" spans="1:6" ht="15">
      <c r="A144" s="23">
        <f>Pontozás!A145</f>
        <v>138</v>
      </c>
      <c r="B144" s="33" t="str">
        <f>IF(A144&gt;0,VLOOKUP(A144,Nevezés!A2:E501,2,1),0)</f>
        <v>Dékány József</v>
      </c>
      <c r="C144" s="5" t="str">
        <f>IF(A144&gt;0,VLOOKUP(A144,Nevezés!A2:E501,4,1),0)</f>
        <v>Olaszrizling</v>
      </c>
      <c r="D144" s="38">
        <f>IF(A144&gt;0,VLOOKUP(A144,Nevezés!A2:E501,5,1),0)</f>
        <v>2009</v>
      </c>
      <c r="E144" s="40">
        <f>IF(Pontozás!Q145=0,0,AVERAGE(Pontozás!B145:P145))</f>
        <v>15.766666666666667</v>
      </c>
      <c r="F144" s="36">
        <f t="shared" si="2"/>
      </c>
    </row>
    <row r="145" spans="1:6" ht="15">
      <c r="A145" s="23">
        <f>Pontozás!A146</f>
        <v>96</v>
      </c>
      <c r="B145" s="33" t="str">
        <f>IF(A145&gt;0,VLOOKUP(A145,Nevezés!A2:E501,2,1),0)</f>
        <v>Zsolnay József </v>
      </c>
      <c r="C145" s="5" t="str">
        <f>IF(A145&gt;0,VLOOKUP(A145,Nevezés!A2:E501,4,1),0)</f>
        <v>Olaszrizling</v>
      </c>
      <c r="D145" s="38">
        <f>IF(A145&gt;0,VLOOKUP(A145,Nevezés!A2:E501,5,1),0)</f>
        <v>2009</v>
      </c>
      <c r="E145" s="40">
        <f>IF(Pontozás!Q146=0,0,AVERAGE(Pontozás!B146:P146))</f>
        <v>16.566666666666666</v>
      </c>
      <c r="F145" s="36" t="str">
        <f t="shared" si="2"/>
        <v>Bronzérem</v>
      </c>
    </row>
    <row r="146" spans="1:6" ht="30">
      <c r="A146" s="23">
        <f>Pontozás!A147</f>
        <v>35</v>
      </c>
      <c r="B146" s="33" t="str">
        <f>IF(A146&gt;0,VLOOKUP(A146,Nevezés!A2:E501,2,1),0)</f>
        <v>Szeiler Mihály</v>
      </c>
      <c r="C146" s="5" t="str">
        <f>IF(A146&gt;0,VLOOKUP(A146,Nevezés!A2:E501,4,1),0)</f>
        <v>Zweigelt-Kékfrankos-Bíborkadarka Cuvée</v>
      </c>
      <c r="D146" s="38">
        <f>IF(A146&gt;0,VLOOKUP(A146,Nevezés!A2:E501,5,1),0)</f>
        <v>2009</v>
      </c>
      <c r="E146" s="40">
        <f>IF(Pontozás!Q147=0,0,AVERAGE(Pontozás!B147:P147))</f>
        <v>12.666666666666666</v>
      </c>
      <c r="F146" s="36">
        <f t="shared" si="2"/>
      </c>
    </row>
    <row r="147" spans="1:6" ht="15">
      <c r="A147" s="23">
        <f>Pontozás!A148</f>
        <v>224</v>
      </c>
      <c r="B147" s="33" t="str">
        <f>IF(A147&gt;0,VLOOKUP(A147,Nevezés!A2:E501,2,1),0)</f>
        <v>Solymosi Attila</v>
      </c>
      <c r="C147" s="5" t="str">
        <f>IF(A147&gt;0,VLOOKUP(A147,Nevezés!A2:E501,4,1),0)</f>
        <v>Bikavér</v>
      </c>
      <c r="D147" s="38">
        <f>IF(A147&gt;0,VLOOKUP(A147,Nevezés!A2:E501,5,1),0)</f>
        <v>2009</v>
      </c>
      <c r="E147" s="40">
        <f>IF(Pontozás!Q148=0,0,AVERAGE(Pontozás!B148:P148))</f>
        <v>17.166666666666668</v>
      </c>
      <c r="F147" s="36" t="str">
        <f t="shared" si="2"/>
        <v>Bronzérem</v>
      </c>
    </row>
    <row r="148" spans="1:6" ht="15">
      <c r="A148" s="23">
        <f>Pontozás!A149</f>
        <v>146</v>
      </c>
      <c r="B148" s="33" t="str">
        <f>IF(A148&gt;0,VLOOKUP(A148,Nevezés!A2:E501,2,1),0)</f>
        <v>Moncz Vilmos</v>
      </c>
      <c r="C148" s="5" t="str">
        <f>IF(A148&gt;0,VLOOKUP(A148,Nevezés!A2:E501,4,1),0)</f>
        <v>Müller-Thurgau</v>
      </c>
      <c r="D148" s="38">
        <f>IF(A148&gt;0,VLOOKUP(A148,Nevezés!A2:E501,5,1),0)</f>
        <v>2009</v>
      </c>
      <c r="E148" s="40">
        <f>IF(Pontozás!Q149=0,0,AVERAGE(Pontozás!B149:P149))</f>
        <v>15.933333333333332</v>
      </c>
      <c r="F148" s="36">
        <f t="shared" si="2"/>
      </c>
    </row>
    <row r="149" spans="1:6" ht="15">
      <c r="A149" s="23">
        <f>Pontozás!A150</f>
        <v>257</v>
      </c>
      <c r="B149" s="33" t="str">
        <f>IF(A149&gt;0,VLOOKUP(A149,Nevezés!A2:E501,2,1),0)</f>
        <v>Ifj. Gódor István</v>
      </c>
      <c r="C149" s="5" t="str">
        <f>IF(A149&gt;0,VLOOKUP(A149,Nevezés!A2:E501,4,1),0)</f>
        <v>Zweigelt</v>
      </c>
      <c r="D149" s="38">
        <f>IF(A149&gt;0,VLOOKUP(A149,Nevezés!A2:E501,5,1),0)</f>
        <v>2009</v>
      </c>
      <c r="E149" s="40">
        <f>IF(Pontozás!Q150=0,0,AVERAGE(Pontozás!B150:P150))</f>
        <v>14.799999999999999</v>
      </c>
      <c r="F149" s="36">
        <f t="shared" si="2"/>
      </c>
    </row>
    <row r="150" spans="1:6" ht="15">
      <c r="A150" s="23">
        <f>Pontozás!A151</f>
        <v>107</v>
      </c>
      <c r="B150" s="33" t="str">
        <f>IF(A150&gt;0,VLOOKUP(A150,Nevezés!A2:E501,2,1),0)</f>
        <v>Kocsis József</v>
      </c>
      <c r="C150" s="5" t="str">
        <f>IF(A150&gt;0,VLOOKUP(A150,Nevezés!A2:E501,4,1),0)</f>
        <v>Olaszrizling</v>
      </c>
      <c r="D150" s="38">
        <f>IF(A150&gt;0,VLOOKUP(A150,Nevezés!A2:E501,5,1),0)</f>
        <v>2009</v>
      </c>
      <c r="E150" s="40">
        <f>IF(Pontozás!Q151=0,0,AVERAGE(Pontozás!B151:P151))</f>
        <v>16.433333333333334</v>
      </c>
      <c r="F150" s="36" t="str">
        <f t="shared" si="2"/>
        <v>Oklevél</v>
      </c>
    </row>
    <row r="151" spans="1:6" ht="15">
      <c r="A151" s="23">
        <f>Pontozás!A152</f>
        <v>86</v>
      </c>
      <c r="B151" s="33" t="str">
        <f>IF(A151&gt;0,VLOOKUP(A151,Nevezés!A2:E501,2,1),0)</f>
        <v>Faragó László</v>
      </c>
      <c r="C151" s="5" t="str">
        <f>IF(A151&gt;0,VLOOKUP(A151,Nevezés!A2:E501,4,1),0)</f>
        <v>Olaszrizling</v>
      </c>
      <c r="D151" s="38">
        <f>IF(A151&gt;0,VLOOKUP(A151,Nevezés!A2:E501,5,1),0)</f>
        <v>2009</v>
      </c>
      <c r="E151" s="40">
        <f>IF(Pontozás!Q152=0,0,AVERAGE(Pontozás!B152:P152))</f>
        <v>18.366666666666667</v>
      </c>
      <c r="F151" s="36" t="str">
        <f t="shared" si="2"/>
        <v>Ezüstérem</v>
      </c>
    </row>
    <row r="152" spans="1:6" ht="15">
      <c r="A152" s="23">
        <f>Pontozás!A153</f>
        <v>270</v>
      </c>
      <c r="B152" s="33" t="str">
        <f>IF(A152&gt;0,VLOOKUP(A152,Nevezés!A2:E501,2,1),0)</f>
        <v>Marcsó József</v>
      </c>
      <c r="C152" s="5" t="str">
        <f>IF(A152&gt;0,VLOOKUP(A152,Nevezés!A2:E501,4,1),0)</f>
        <v>Olaszrizling</v>
      </c>
      <c r="D152" s="38">
        <f>IF(A152&gt;0,VLOOKUP(A152,Nevezés!A2:E501,5,1),0)</f>
        <v>2099</v>
      </c>
      <c r="E152" s="40">
        <f>IF(Pontozás!Q153=0,0,AVERAGE(Pontozás!B153:P153))</f>
        <v>17.000000000000004</v>
      </c>
      <c r="F152" s="36" t="str">
        <f t="shared" si="2"/>
        <v>Bronzérem</v>
      </c>
    </row>
    <row r="153" spans="1:6" ht="15">
      <c r="A153" s="23">
        <f>Pontozás!A154</f>
        <v>342</v>
      </c>
      <c r="B153" s="33" t="str">
        <f>IF(A153&gt;0,VLOOKUP(A153,Nevezés!A2:E501,2,1),0)</f>
        <v>Trencsényi Csaba</v>
      </c>
      <c r="C153" s="5" t="str">
        <f>IF(A153&gt;0,VLOOKUP(A153,Nevezés!A2:E501,4,1),0)</f>
        <v>Müller-Thurgau</v>
      </c>
      <c r="D153" s="38">
        <f>IF(A153&gt;0,VLOOKUP(A153,Nevezés!A2:E501,5,1),0)</f>
        <v>2009</v>
      </c>
      <c r="E153" s="40">
        <f>IF(Pontozás!Q154=0,0,AVERAGE(Pontozás!B154:P154))</f>
        <v>17.6</v>
      </c>
      <c r="F153" s="36" t="str">
        <f t="shared" si="2"/>
        <v>Ezüstérem</v>
      </c>
    </row>
    <row r="154" spans="1:6" ht="30">
      <c r="A154" s="23">
        <f>Pontozás!A155</f>
        <v>150</v>
      </c>
      <c r="B154" s="33" t="str">
        <f>IF(A154&gt;0,VLOOKUP(A154,Nevezés!A2:E501,2,1),0)</f>
        <v>Simonka Valjent pincészet</v>
      </c>
      <c r="C154" s="5" t="str">
        <f>IF(A154&gt;0,VLOOKUP(A154,Nevezés!A2:E501,4,1),0)</f>
        <v>Chardonney</v>
      </c>
      <c r="D154" s="38">
        <f>IF(A154&gt;0,VLOOKUP(A154,Nevezés!A2:E501,5,1),0)</f>
        <v>2009</v>
      </c>
      <c r="E154" s="40">
        <f>IF(Pontozás!Q155=0,0,AVERAGE(Pontozás!B155:P155))</f>
        <v>17.799999999999997</v>
      </c>
      <c r="F154" s="36" t="str">
        <f t="shared" si="2"/>
        <v>Ezüstérem</v>
      </c>
    </row>
    <row r="155" spans="1:6" ht="15">
      <c r="A155" s="23">
        <f>Pontozás!A156</f>
        <v>215</v>
      </c>
      <c r="B155" s="33" t="str">
        <f>IF(A155&gt;0,VLOOKUP(A155,Nevezés!A2:E501,2,1),0)</f>
        <v>Kanoczki János</v>
      </c>
      <c r="C155" s="5" t="str">
        <f>IF(A155&gt;0,VLOOKUP(A155,Nevezés!A2:E501,4,1),0)</f>
        <v>Zweigelt</v>
      </c>
      <c r="D155" s="38">
        <f>IF(A155&gt;0,VLOOKUP(A155,Nevezés!A2:E501,5,1),0)</f>
        <v>2009</v>
      </c>
      <c r="E155" s="40">
        <f>IF(Pontozás!Q156=0,0,AVERAGE(Pontozás!B156:P156))</f>
        <v>17.333333333333332</v>
      </c>
      <c r="F155" s="36" t="str">
        <f t="shared" si="2"/>
        <v>Bronzérem</v>
      </c>
    </row>
    <row r="156" spans="1:6" ht="15">
      <c r="A156" s="23">
        <f>Pontozás!A157</f>
        <v>207</v>
      </c>
      <c r="B156" s="33" t="str">
        <f>IF(A156&gt;0,VLOOKUP(A156,Nevezés!A2:E501,2,1),0)</f>
        <v>Kanóczki Lajos</v>
      </c>
      <c r="C156" s="5" t="str">
        <f>IF(A156&gt;0,VLOOKUP(A156,Nevezés!A2:E501,4,1),0)</f>
        <v>Kékfrankos</v>
      </c>
      <c r="D156" s="38">
        <f>IF(A156&gt;0,VLOOKUP(A156,Nevezés!A2:E501,5,1),0)</f>
        <v>2009</v>
      </c>
      <c r="E156" s="40">
        <f>IF(Pontozás!Q157=0,0,AVERAGE(Pontozás!B157:P157))</f>
        <v>17.566666666666666</v>
      </c>
      <c r="F156" s="36" t="str">
        <f t="shared" si="2"/>
        <v>Ezüstérem</v>
      </c>
    </row>
    <row r="157" spans="1:6" ht="15">
      <c r="A157" s="23">
        <f>Pontozás!A158</f>
        <v>76</v>
      </c>
      <c r="B157" s="33" t="str">
        <f>IF(A157&gt;0,VLOOKUP(A157,Nevezés!A2:E501,2,1),0)</f>
        <v>Varga József- Józsefné</v>
      </c>
      <c r="C157" s="5" t="str">
        <f>IF(A157&gt;0,VLOOKUP(A157,Nevezés!A2:E501,4,1),0)</f>
        <v>Chardonney</v>
      </c>
      <c r="D157" s="38">
        <f>IF(A157&gt;0,VLOOKUP(A157,Nevezés!A2:E501,5,1),0)</f>
        <v>2009</v>
      </c>
      <c r="E157" s="40">
        <f>IF(Pontozás!Q158=0,0,AVERAGE(Pontozás!B158:P158))</f>
        <v>17.566666666666666</v>
      </c>
      <c r="F157" s="36" t="str">
        <f t="shared" si="2"/>
        <v>Ezüstérem</v>
      </c>
    </row>
    <row r="158" spans="1:6" ht="30">
      <c r="A158" s="23">
        <f>Pontozás!A159</f>
        <v>85</v>
      </c>
      <c r="B158" s="33" t="str">
        <f>IF(A158&gt;0,VLOOKUP(A158,Nevezés!A2:E501,2,1),0)</f>
        <v>Silling Győző</v>
      </c>
      <c r="C158" s="5" t="str">
        <f>IF(A158&gt;0,VLOOKUP(A158,Nevezés!A2:E501,4,1),0)</f>
        <v>Cab.Sav.-Cab.Franc. Cuvée</v>
      </c>
      <c r="D158" s="38">
        <f>IF(A158&gt;0,VLOOKUP(A158,Nevezés!A2:E501,5,1),0)</f>
        <v>2009</v>
      </c>
      <c r="E158" s="40">
        <f>IF(Pontozás!Q159=0,0,AVERAGE(Pontozás!B159:P159))</f>
        <v>14.666666666666666</v>
      </c>
      <c r="F158" s="36">
        <f t="shared" si="2"/>
      </c>
    </row>
    <row r="159" spans="1:6" ht="15">
      <c r="A159" s="23">
        <f>Pontozás!A160</f>
        <v>343</v>
      </c>
      <c r="B159" s="33" t="str">
        <f>IF(A159&gt;0,VLOOKUP(A159,Nevezés!A2:E501,2,1),0)</f>
        <v>Dureska Zoltán</v>
      </c>
      <c r="C159" s="5" t="str">
        <f>IF(A159&gt;0,VLOOKUP(A159,Nevezés!A2:E501,4,1),0)</f>
        <v>Müller-Thurgau</v>
      </c>
      <c r="D159" s="38">
        <f>IF(A159&gt;0,VLOOKUP(A159,Nevezés!A2:E501,5,1),0)</f>
        <v>2009</v>
      </c>
      <c r="E159" s="40">
        <f>IF(Pontozás!Q160=0,0,AVERAGE(Pontozás!B160:P160))</f>
        <v>16.066666666666666</v>
      </c>
      <c r="F159" s="36" t="str">
        <f t="shared" si="2"/>
        <v>Oklevél</v>
      </c>
    </row>
    <row r="160" spans="1:6" ht="15">
      <c r="A160" s="23">
        <f>Pontozás!A161</f>
        <v>110</v>
      </c>
      <c r="B160" s="33" t="str">
        <f>IF(A160&gt;0,VLOOKUP(A160,Nevezés!A2:E501,2,1),0)</f>
        <v>Trexler Mihály</v>
      </c>
      <c r="C160" s="5" t="str">
        <f>IF(A160&gt;0,VLOOKUP(A160,Nevezés!A2:E501,4,1),0)</f>
        <v>Olaszrizling</v>
      </c>
      <c r="D160" s="38">
        <f>IF(A160&gt;0,VLOOKUP(A160,Nevezés!A2:E501,5,1),0)</f>
        <v>2009</v>
      </c>
      <c r="E160" s="40">
        <f>IF(Pontozás!Q161=0,0,AVERAGE(Pontozás!B161:P161))</f>
        <v>16.366666666666664</v>
      </c>
      <c r="F160" s="36" t="str">
        <f t="shared" si="2"/>
        <v>Oklevél</v>
      </c>
    </row>
    <row r="161" spans="1:6" ht="15">
      <c r="A161" s="23">
        <f>Pontozás!A162</f>
        <v>233</v>
      </c>
      <c r="B161" s="33" t="str">
        <f>IF(A161&gt;0,VLOOKUP(A161,Nevezés!A2:E501,2,1),0)</f>
        <v>Scheller Henrik</v>
      </c>
      <c r="C161" s="5" t="str">
        <f>IF(A161&gt;0,VLOOKUP(A161,Nevezés!A2:E501,4,1),0)</f>
        <v>Merlot</v>
      </c>
      <c r="D161" s="38">
        <f>IF(A161&gt;0,VLOOKUP(A161,Nevezés!A2:E501,5,1),0)</f>
        <v>2009</v>
      </c>
      <c r="E161" s="40">
        <f>IF(Pontozás!Q162=0,0,AVERAGE(Pontozás!B162:P162))</f>
        <v>17.7</v>
      </c>
      <c r="F161" s="36" t="str">
        <f t="shared" si="2"/>
        <v>Ezüstérem</v>
      </c>
    </row>
    <row r="162" spans="1:6" ht="15">
      <c r="A162" s="23">
        <f>Pontozás!A163</f>
        <v>84</v>
      </c>
      <c r="B162" s="33" t="str">
        <f>IF(A162&gt;0,VLOOKUP(A162,Nevezés!A2:E501,2,1),0)</f>
        <v>Silling Győző</v>
      </c>
      <c r="C162" s="5" t="str">
        <f>IF(A162&gt;0,VLOOKUP(A162,Nevezés!A2:E501,4,1),0)</f>
        <v>Chardonney</v>
      </c>
      <c r="D162" s="38">
        <f>IF(A162&gt;0,VLOOKUP(A162,Nevezés!A2:E501,5,1),0)</f>
        <v>2009</v>
      </c>
      <c r="E162" s="40">
        <f>IF(Pontozás!Q163=0,0,AVERAGE(Pontozás!B163:P163))</f>
        <v>16.599999999999998</v>
      </c>
      <c r="F162" s="36" t="str">
        <f t="shared" si="2"/>
        <v>Bronzérem</v>
      </c>
    </row>
    <row r="163" spans="1:6" ht="15">
      <c r="A163" s="23">
        <f>Pontozás!A164</f>
        <v>255</v>
      </c>
      <c r="B163" s="33" t="str">
        <f>IF(A163&gt;0,VLOOKUP(A163,Nevezés!A2:E501,2,1),0)</f>
        <v>Nagy Sándor</v>
      </c>
      <c r="C163" s="5" t="str">
        <f>IF(A163&gt;0,VLOOKUP(A163,Nevezés!A2:E501,4,1),0)</f>
        <v>Olaszrizling</v>
      </c>
      <c r="D163" s="38">
        <f>IF(A163&gt;0,VLOOKUP(A163,Nevezés!A2:E501,5,1),0)</f>
        <v>2009</v>
      </c>
      <c r="E163" s="40">
        <f>IF(Pontozás!Q164=0,0,AVERAGE(Pontozás!B164:P164))</f>
        <v>18.266666666666666</v>
      </c>
      <c r="F163" s="36" t="str">
        <f t="shared" si="2"/>
        <v>Ezüstérem</v>
      </c>
    </row>
    <row r="164" spans="1:6" ht="15">
      <c r="A164" s="23">
        <f>Pontozás!A165</f>
        <v>7</v>
      </c>
      <c r="B164" s="33" t="str">
        <f>IF(A164&gt;0,VLOOKUP(A164,Nevezés!A2:E501,2,1),0)</f>
        <v>Ifj. Vitek János</v>
      </c>
      <c r="C164" s="5" t="str">
        <f>IF(A164&gt;0,VLOOKUP(A164,Nevezés!A2:E501,4,1),0)</f>
        <v>Chardonney</v>
      </c>
      <c r="D164" s="38">
        <f>IF(A164&gt;0,VLOOKUP(A164,Nevezés!A2:E501,5,1),0)</f>
        <v>2009</v>
      </c>
      <c r="E164" s="40">
        <f>IF(Pontozás!Q165=0,0,AVERAGE(Pontozás!B165:P165))</f>
        <v>16.066666666666666</v>
      </c>
      <c r="F164" s="36" t="str">
        <f t="shared" si="2"/>
        <v>Oklevél</v>
      </c>
    </row>
    <row r="165" spans="1:6" ht="15">
      <c r="A165" s="23">
        <f>Pontozás!A166</f>
        <v>237</v>
      </c>
      <c r="B165" s="33" t="str">
        <f>IF(A165&gt;0,VLOOKUP(A165,Nevezés!A2:E501,2,1),0)</f>
        <v>Sax  József</v>
      </c>
      <c r="C165" s="5" t="str">
        <f>IF(A165&gt;0,VLOOKUP(A165,Nevezés!A2:E501,4,1),0)</f>
        <v>Olaszrizling</v>
      </c>
      <c r="D165" s="38">
        <f>IF(A165&gt;0,VLOOKUP(A165,Nevezés!A2:E501,5,1),0)</f>
        <v>2009</v>
      </c>
      <c r="E165" s="40">
        <f>IF(Pontozás!Q166=0,0,AVERAGE(Pontozás!B166:P166))</f>
        <v>16.233333333333334</v>
      </c>
      <c r="F165" s="36" t="str">
        <f t="shared" si="2"/>
        <v>Oklevél</v>
      </c>
    </row>
    <row r="166" spans="1:6" ht="15">
      <c r="A166" s="23">
        <f>Pontozás!A167</f>
        <v>205</v>
      </c>
      <c r="B166" s="33" t="str">
        <f>IF(A166&gt;0,VLOOKUP(A166,Nevezés!A2:E501,2,1),0)</f>
        <v>Kanóczki Lajos</v>
      </c>
      <c r="C166" s="5" t="str">
        <f>IF(A166&gt;0,VLOOKUP(A166,Nevezés!A2:E501,4,1),0)</f>
        <v>Chardonney</v>
      </c>
      <c r="D166" s="38">
        <f>IF(A166&gt;0,VLOOKUP(A166,Nevezés!A2:E501,5,1),0)</f>
        <v>2009</v>
      </c>
      <c r="E166" s="40">
        <f>IF(Pontozás!Q167=0,0,AVERAGE(Pontozás!B167:P167))</f>
        <v>15.866666666666667</v>
      </c>
      <c r="F166" s="36">
        <f t="shared" si="2"/>
      </c>
    </row>
    <row r="167" spans="1:6" ht="15">
      <c r="A167" s="23">
        <f>Pontozás!A168</f>
        <v>193</v>
      </c>
      <c r="B167" s="33" t="str">
        <f>IF(A167&gt;0,VLOOKUP(A167,Nevezés!A2:E501,2,1),0)</f>
        <v>Nyergesi Ferenc</v>
      </c>
      <c r="C167" s="5" t="str">
        <f>IF(A167&gt;0,VLOOKUP(A167,Nevezés!A2:E501,4,1),0)</f>
        <v>Olaszrizling</v>
      </c>
      <c r="D167" s="38">
        <f>IF(A167&gt;0,VLOOKUP(A167,Nevezés!A2:E501,5,1),0)</f>
        <v>2009</v>
      </c>
      <c r="E167" s="40">
        <f>IF(Pontozás!Q168=0,0,AVERAGE(Pontozás!B168:P168))</f>
        <v>16.466666666666665</v>
      </c>
      <c r="F167" s="36" t="str">
        <f t="shared" si="2"/>
        <v>Oklevél</v>
      </c>
    </row>
    <row r="168" spans="1:6" ht="15">
      <c r="A168" s="23">
        <f>Pontozás!A169</f>
        <v>229</v>
      </c>
      <c r="B168" s="33" t="str">
        <f>IF(A168&gt;0,VLOOKUP(A168,Nevezés!A2:E501,2,1),0)</f>
        <v>Solymosi Attila</v>
      </c>
      <c r="C168" s="5" t="str">
        <f>IF(A168&gt;0,VLOOKUP(A168,Nevezés!A2:E501,4,1),0)</f>
        <v>Merlot</v>
      </c>
      <c r="D168" s="38">
        <f>IF(A168&gt;0,VLOOKUP(A168,Nevezés!A2:E501,5,1),0)</f>
        <v>2009</v>
      </c>
      <c r="E168" s="40">
        <f>IF(Pontozás!Q169=0,0,AVERAGE(Pontozás!B169:P169))</f>
        <v>18.766666666666666</v>
      </c>
      <c r="F168" s="36" t="str">
        <f t="shared" si="2"/>
        <v>Aranyérem</v>
      </c>
    </row>
    <row r="169" spans="1:6" ht="15">
      <c r="A169" s="23">
        <f>Pontozás!A170</f>
        <v>204</v>
      </c>
      <c r="B169" s="33" t="str">
        <f>IF(A169&gt;0,VLOOKUP(A169,Nevezés!A2:E501,2,1),0)</f>
        <v>Friedrich József</v>
      </c>
      <c r="C169" s="5" t="str">
        <f>IF(A169&gt;0,VLOOKUP(A169,Nevezés!A2:E501,4,1),0)</f>
        <v>Chardonney</v>
      </c>
      <c r="D169" s="38">
        <f>IF(A169&gt;0,VLOOKUP(A169,Nevezés!A2:E501,5,1),0)</f>
        <v>2007</v>
      </c>
      <c r="E169" s="40">
        <f>IF(Pontozás!Q170=0,0,AVERAGE(Pontozás!B170:P170))</f>
        <v>15.733333333333334</v>
      </c>
      <c r="F169" s="36">
        <f t="shared" si="2"/>
      </c>
    </row>
    <row r="170" spans="1:6" ht="15">
      <c r="A170" s="23">
        <f>Pontozás!A171</f>
        <v>211</v>
      </c>
      <c r="B170" s="33" t="str">
        <f>IF(A170&gt;0,VLOOKUP(A170,Nevezés!A2:E501,2,1),0)</f>
        <v>Türk János</v>
      </c>
      <c r="C170" s="5" t="str">
        <f>IF(A170&gt;0,VLOOKUP(A170,Nevezés!A2:E501,4,1),0)</f>
        <v>Merlot</v>
      </c>
      <c r="D170" s="38">
        <f>IF(A170&gt;0,VLOOKUP(A170,Nevezés!A2:E501,5,1),0)</f>
        <v>2009</v>
      </c>
      <c r="E170" s="40">
        <f>IF(Pontozás!Q171=0,0,AVERAGE(Pontozás!B171:P171))</f>
        <v>17.866666666666667</v>
      </c>
      <c r="F170" s="36" t="str">
        <f t="shared" si="2"/>
        <v>Ezüstérem</v>
      </c>
    </row>
    <row r="171" spans="1:6" ht="15">
      <c r="A171" s="23">
        <f>Pontozás!A172</f>
        <v>202</v>
      </c>
      <c r="B171" s="33" t="str">
        <f>IF(A171&gt;0,VLOOKUP(A171,Nevezés!A2:E501,2,1),0)</f>
        <v>Nyergesi László</v>
      </c>
      <c r="C171" s="5" t="str">
        <f>IF(A171&gt;0,VLOOKUP(A171,Nevezés!A2:E501,4,1),0)</f>
        <v>olaszrizling</v>
      </c>
      <c r="D171" s="38">
        <f>IF(A171&gt;0,VLOOKUP(A171,Nevezés!A2:E501,5,1),0)</f>
        <v>2009</v>
      </c>
      <c r="E171" s="40">
        <f>IF(Pontozás!Q172=0,0,AVERAGE(Pontozás!B172:P172))</f>
        <v>17.066666666666666</v>
      </c>
      <c r="F171" s="36" t="str">
        <f t="shared" si="2"/>
        <v>Bronzérem</v>
      </c>
    </row>
    <row r="172" spans="1:6" ht="15">
      <c r="A172" s="23">
        <f>Pontozás!A173</f>
        <v>59</v>
      </c>
      <c r="B172" s="33" t="str">
        <f>IF(A172&gt;0,VLOOKUP(A172,Nevezés!A2:E501,2,1),0)</f>
        <v>Varga Zoltán</v>
      </c>
      <c r="C172" s="5" t="str">
        <f>IF(A172&gt;0,VLOOKUP(A172,Nevezés!A2:E501,4,1),0)</f>
        <v>Olaszrizling</v>
      </c>
      <c r="D172" s="38">
        <f>IF(A172&gt;0,VLOOKUP(A172,Nevezés!A2:E501,5,1),0)</f>
        <v>2009</v>
      </c>
      <c r="E172" s="40">
        <f>IF(Pontozás!Q173=0,0,AVERAGE(Pontozás!B173:P173))</f>
        <v>18.7</v>
      </c>
      <c r="F172" s="36" t="str">
        <f t="shared" si="2"/>
        <v>Aranyérem</v>
      </c>
    </row>
    <row r="173" spans="1:6" ht="15">
      <c r="A173" s="23">
        <f>Pontozás!A174</f>
        <v>254</v>
      </c>
      <c r="B173" s="33" t="str">
        <f>IF(A173&gt;0,VLOOKUP(A173,Nevezés!A2:E501,2,1),0)</f>
        <v>Nagy Sándor</v>
      </c>
      <c r="C173" s="5" t="str">
        <f>IF(A173&gt;0,VLOOKUP(A173,Nevezés!A2:E501,4,1),0)</f>
        <v>Chardonney</v>
      </c>
      <c r="D173" s="38">
        <f>IF(A173&gt;0,VLOOKUP(A173,Nevezés!A2:E501,5,1),0)</f>
        <v>2009</v>
      </c>
      <c r="E173" s="40">
        <f>IF(Pontozás!Q174=0,0,AVERAGE(Pontozás!B174:P174))</f>
        <v>18.3</v>
      </c>
      <c r="F173" s="36" t="str">
        <f t="shared" si="2"/>
        <v>Ezüstérem</v>
      </c>
    </row>
    <row r="174" spans="1:6" ht="15">
      <c r="A174" s="23">
        <f>Pontozás!A175</f>
        <v>331</v>
      </c>
      <c r="B174" s="33" t="str">
        <f>IF(A174&gt;0,VLOOKUP(A174,Nevezés!A2:E501,2,1),0)</f>
        <v>Svec Antal</v>
      </c>
      <c r="C174" s="5" t="str">
        <f>IF(A174&gt;0,VLOOKUP(A174,Nevezés!A2:E501,4,1),0)</f>
        <v>Olaszrizling</v>
      </c>
      <c r="D174" s="38">
        <f>IF(A174&gt;0,VLOOKUP(A174,Nevezés!A2:E501,5,1),0)</f>
        <v>2009</v>
      </c>
      <c r="E174" s="40">
        <f>IF(Pontozás!Q175=0,0,AVERAGE(Pontozás!B175:P175))</f>
        <v>17.533333333333335</v>
      </c>
      <c r="F174" s="36" t="str">
        <f t="shared" si="2"/>
        <v>Ezüstérem</v>
      </c>
    </row>
    <row r="175" spans="1:6" ht="15">
      <c r="A175" s="23">
        <f>Pontozás!A176</f>
        <v>183</v>
      </c>
      <c r="B175" s="33" t="str">
        <f>IF(A175&gt;0,VLOOKUP(A175,Nevezés!A2:E501,2,1),0)</f>
        <v>Kis Csaba</v>
      </c>
      <c r="C175" s="5" t="str">
        <f>IF(A175&gt;0,VLOOKUP(A175,Nevezés!A2:E501,4,1),0)</f>
        <v>Chardonney barrique</v>
      </c>
      <c r="D175" s="38">
        <f>IF(A175&gt;0,VLOOKUP(A175,Nevezés!A2:E501,5,1),0)</f>
        <v>2009</v>
      </c>
      <c r="E175" s="40">
        <f>IF(Pontozás!Q176=0,0,AVERAGE(Pontozás!B176:P176))</f>
        <v>17.2</v>
      </c>
      <c r="F175" s="36" t="str">
        <f t="shared" si="2"/>
        <v>Bronzérem</v>
      </c>
    </row>
    <row r="176" spans="1:6" ht="15">
      <c r="A176" s="23">
        <f>Pontozás!A177</f>
        <v>92</v>
      </c>
      <c r="B176" s="33" t="str">
        <f>IF(A176&gt;0,VLOOKUP(A176,Nevezés!A2:E501,2,1),0)</f>
        <v>Dimitrov László</v>
      </c>
      <c r="C176" s="5" t="str">
        <f>IF(A176&gt;0,VLOOKUP(A176,Nevezés!A2:E501,4,1),0)</f>
        <v>Merlot</v>
      </c>
      <c r="D176" s="38">
        <f>IF(A176&gt;0,VLOOKUP(A176,Nevezés!A2:E501,5,1),0)</f>
        <v>2009</v>
      </c>
      <c r="E176" s="40">
        <f>IF(Pontozás!Q177=0,0,AVERAGE(Pontozás!B177:P177))</f>
        <v>9.666666666666666</v>
      </c>
      <c r="F176" s="36">
        <f t="shared" si="2"/>
      </c>
    </row>
    <row r="177" spans="1:6" ht="15">
      <c r="A177" s="23">
        <f>Pontozás!A178</f>
        <v>187</v>
      </c>
      <c r="B177" s="33" t="str">
        <f>IF(A177&gt;0,VLOOKUP(A177,Nevezés!A2:E501,2,1),0)</f>
        <v>Huszár Károly</v>
      </c>
      <c r="C177" s="5" t="str">
        <f>IF(A177&gt;0,VLOOKUP(A177,Nevezés!A2:E501,4,1),0)</f>
        <v>Kékoportó</v>
      </c>
      <c r="D177" s="38">
        <f>IF(A177&gt;0,VLOOKUP(A177,Nevezés!A2:E501,5,1),0)</f>
        <v>2009</v>
      </c>
      <c r="E177" s="40">
        <f>IF(Pontozás!Q178=0,0,AVERAGE(Pontozás!B178:P178))</f>
        <v>16.8</v>
      </c>
      <c r="F177" s="36" t="str">
        <f t="shared" si="2"/>
        <v>Bronzérem</v>
      </c>
    </row>
    <row r="178" spans="1:6" ht="15">
      <c r="A178" s="23">
        <f>Pontozás!A179</f>
        <v>139</v>
      </c>
      <c r="B178" s="33" t="str">
        <f>IF(A178&gt;0,VLOOKUP(A178,Nevezés!A2:E501,2,1),0)</f>
        <v>Svajcer István</v>
      </c>
      <c r="C178" s="5" t="str">
        <f>IF(A178&gt;0,VLOOKUP(A178,Nevezés!A2:E501,4,1),0)</f>
        <v>Kékoportó</v>
      </c>
      <c r="D178" s="38">
        <f>IF(A178&gt;0,VLOOKUP(A178,Nevezés!A2:E501,5,1),0)</f>
        <v>2009</v>
      </c>
      <c r="E178" s="40">
        <f>IF(Pontozás!Q179=0,0,AVERAGE(Pontozás!B179:P179))</f>
        <v>17.833333333333332</v>
      </c>
      <c r="F178" s="36" t="str">
        <f t="shared" si="2"/>
        <v>Ezüstérem</v>
      </c>
    </row>
    <row r="179" spans="1:6" ht="15">
      <c r="A179" s="23">
        <f>Pontozás!A180</f>
        <v>163</v>
      </c>
      <c r="B179" s="33" t="str">
        <f>IF(A179&gt;0,VLOOKUP(A179,Nevezés!A2:E501,2,1),0)</f>
        <v>Petrik Tamás</v>
      </c>
      <c r="C179" s="5" t="str">
        <f>IF(A179&gt;0,VLOOKUP(A179,Nevezés!A2:E501,4,1),0)</f>
        <v>Olaszrizling</v>
      </c>
      <c r="D179" s="38">
        <f>IF(A179&gt;0,VLOOKUP(A179,Nevezés!A2:E501,5,1),0)</f>
        <v>2008</v>
      </c>
      <c r="E179" s="40">
        <f>IF(Pontozás!Q180=0,0,AVERAGE(Pontozás!B180:P180))</f>
        <v>17.866666666666667</v>
      </c>
      <c r="F179" s="36" t="str">
        <f t="shared" si="2"/>
        <v>Ezüstérem</v>
      </c>
    </row>
    <row r="180" spans="1:6" ht="15">
      <c r="A180" s="23">
        <f>Pontozás!A181</f>
        <v>175</v>
      </c>
      <c r="B180" s="33" t="str">
        <f>IF(A180&gt;0,VLOOKUP(A180,Nevezés!A2:E501,2,1),0)</f>
        <v>Gáll József</v>
      </c>
      <c r="C180" s="5" t="str">
        <f>IF(A180&gt;0,VLOOKUP(A180,Nevezés!A2:E501,4,1),0)</f>
        <v>Merlot</v>
      </c>
      <c r="D180" s="38">
        <f>IF(A180&gt;0,VLOOKUP(A180,Nevezés!A2:E501,5,1),0)</f>
        <v>2008</v>
      </c>
      <c r="E180" s="40">
        <f>IF(Pontozás!Q181=0,0,AVERAGE(Pontozás!B181:P181))</f>
        <v>15.966666666666667</v>
      </c>
      <c r="F180" s="36">
        <f t="shared" si="2"/>
      </c>
    </row>
    <row r="181" spans="1:6" ht="15">
      <c r="A181" s="23">
        <f>Pontozás!A182</f>
        <v>61</v>
      </c>
      <c r="B181" s="33" t="str">
        <f>IF(A181&gt;0,VLOOKUP(A181,Nevezés!A2:E501,2,1),0)</f>
        <v>Varga Zoltán</v>
      </c>
      <c r="C181" s="5" t="str">
        <f>IF(A181&gt;0,VLOOKUP(A181,Nevezés!A2:E501,4,1),0)</f>
        <v>Chardonney</v>
      </c>
      <c r="D181" s="38">
        <f>IF(A181&gt;0,VLOOKUP(A181,Nevezés!A2:E501,5,1),0)</f>
        <v>2009</v>
      </c>
      <c r="E181" s="40">
        <f>IF(Pontozás!Q182=0,0,AVERAGE(Pontozás!B182:P182))</f>
        <v>18.333333333333332</v>
      </c>
      <c r="F181" s="36" t="str">
        <f t="shared" si="2"/>
        <v>Ezüstérem</v>
      </c>
    </row>
    <row r="182" spans="1:6" ht="15">
      <c r="A182" s="23">
        <f>Pontozás!A183</f>
        <v>217</v>
      </c>
      <c r="B182" s="33" t="str">
        <f>IF(A182&gt;0,VLOOKUP(A182,Nevezés!A2:E501,2,1),0)</f>
        <v>Solymosi Attila</v>
      </c>
      <c r="C182" s="5" t="str">
        <f>IF(A182&gt;0,VLOOKUP(A182,Nevezés!A2:E501,4,1),0)</f>
        <v>Chardonney</v>
      </c>
      <c r="D182" s="38">
        <f>IF(A182&gt;0,VLOOKUP(A182,Nevezés!A2:E501,5,1),0)</f>
        <v>2009</v>
      </c>
      <c r="E182" s="40">
        <f>IF(Pontozás!Q183=0,0,AVERAGE(Pontozás!B183:P183))</f>
        <v>17.933333333333334</v>
      </c>
      <c r="F182" s="36" t="str">
        <f t="shared" si="2"/>
        <v>Ezüstérem</v>
      </c>
    </row>
    <row r="183" spans="1:6" ht="15">
      <c r="A183" s="23">
        <f>Pontozás!A184</f>
        <v>310</v>
      </c>
      <c r="B183" s="33" t="str">
        <f>IF(A183&gt;0,VLOOKUP(A183,Nevezés!A2:E501,2,1),0)</f>
        <v>Mirk András</v>
      </c>
      <c r="C183" s="5" t="str">
        <f>IF(A183&gt;0,VLOOKUP(A183,Nevezés!A2:E501,4,1),0)</f>
        <v>Merlot</v>
      </c>
      <c r="D183" s="38">
        <f>IF(A183&gt;0,VLOOKUP(A183,Nevezés!A2:E501,5,1),0)</f>
        <v>2009</v>
      </c>
      <c r="E183" s="40">
        <f>IF(Pontozás!Q184=0,0,AVERAGE(Pontozás!B184:P184))</f>
        <v>15.833333333333334</v>
      </c>
      <c r="F183" s="36">
        <f t="shared" si="2"/>
      </c>
    </row>
    <row r="184" spans="1:6" ht="15">
      <c r="A184" s="23">
        <f>Pontozás!A185</f>
        <v>273</v>
      </c>
      <c r="B184" s="33" t="str">
        <f>IF(A184&gt;0,VLOOKUP(A184,Nevezés!A2:E501,2,1),0)</f>
        <v>Marcsó József</v>
      </c>
      <c r="C184" s="5" t="str">
        <f>IF(A184&gt;0,VLOOKUP(A184,Nevezés!A2:E501,4,1),0)</f>
        <v>Kékfrankos</v>
      </c>
      <c r="D184" s="38">
        <f>IF(A184&gt;0,VLOOKUP(A184,Nevezés!A2:E501,5,1),0)</f>
        <v>2009</v>
      </c>
      <c r="E184" s="40">
        <f>IF(Pontozás!Q185=0,0,AVERAGE(Pontozás!B185:P185))</f>
        <v>16</v>
      </c>
      <c r="F184" s="36">
        <f t="shared" si="2"/>
      </c>
    </row>
    <row r="185" spans="1:6" ht="15">
      <c r="A185" s="23">
        <f>Pontozás!A186</f>
        <v>176</v>
      </c>
      <c r="B185" s="33" t="str">
        <f>IF(A185&gt;0,VLOOKUP(A185,Nevezés!A2:E501,2,1),0)</f>
        <v>Gáll József</v>
      </c>
      <c r="C185" s="5" t="str">
        <f>IF(A185&gt;0,VLOOKUP(A185,Nevezés!A2:E501,4,1),0)</f>
        <v>Portugése</v>
      </c>
      <c r="D185" s="38">
        <f>IF(A185&gt;0,VLOOKUP(A185,Nevezés!A2:E501,5,1),0)</f>
        <v>2009</v>
      </c>
      <c r="E185" s="40">
        <f>IF(Pontozás!Q186=0,0,AVERAGE(Pontozás!B186:P186))</f>
        <v>17.333333333333332</v>
      </c>
      <c r="F185" s="36" t="str">
        <f t="shared" si="2"/>
        <v>Bronzérem</v>
      </c>
    </row>
    <row r="186" spans="1:6" ht="15">
      <c r="A186" s="23">
        <f>Pontozás!A187</f>
        <v>200</v>
      </c>
      <c r="B186" s="33" t="str">
        <f>IF(A186&gt;0,VLOOKUP(A186,Nevezés!A2:E501,2,1),0)</f>
        <v>Nyergesi László</v>
      </c>
      <c r="C186" s="5" t="str">
        <f>IF(A186&gt;0,VLOOKUP(A186,Nevezés!A2:E501,4,1),0)</f>
        <v>Chardonney</v>
      </c>
      <c r="D186" s="38">
        <f>IF(A186&gt;0,VLOOKUP(A186,Nevezés!A2:E501,5,1),0)</f>
        <v>2009</v>
      </c>
      <c r="E186" s="40">
        <f>IF(Pontozás!Q187=0,0,AVERAGE(Pontozás!B187:P187))</f>
        <v>16</v>
      </c>
      <c r="F186" s="36">
        <f t="shared" si="2"/>
      </c>
    </row>
    <row r="187" spans="1:6" ht="15">
      <c r="A187" s="23">
        <f>Pontozás!A188</f>
        <v>13</v>
      </c>
      <c r="B187" s="33" t="str">
        <f>IF(A187&gt;0,VLOOKUP(A187,Nevezés!A2:E501,2,1),0)</f>
        <v>Vitek János</v>
      </c>
      <c r="C187" s="5" t="str">
        <f>IF(A187&gt;0,VLOOKUP(A187,Nevezés!A2:E501,4,1),0)</f>
        <v>Merlot</v>
      </c>
      <c r="D187" s="38">
        <f>IF(A187&gt;0,VLOOKUP(A187,Nevezés!A2:E501,5,1),0)</f>
        <v>2007</v>
      </c>
      <c r="E187" s="40">
        <f>IF(Pontozás!Q188=0,0,AVERAGE(Pontozás!B188:P188))</f>
        <v>16.3</v>
      </c>
      <c r="F187" s="36" t="str">
        <f t="shared" si="2"/>
        <v>Oklevél</v>
      </c>
    </row>
    <row r="188" spans="1:6" ht="15">
      <c r="A188" s="23">
        <f>Pontozás!A189</f>
        <v>181</v>
      </c>
      <c r="B188" s="33" t="str">
        <f>IF(A188&gt;0,VLOOKUP(A188,Nevezés!A2:E501,2,1),0)</f>
        <v>Kis Csaba</v>
      </c>
      <c r="C188" s="5" t="str">
        <f>IF(A188&gt;0,VLOOKUP(A188,Nevezés!A2:E501,4,1),0)</f>
        <v>Portugése</v>
      </c>
      <c r="D188" s="38">
        <f>IF(A188&gt;0,VLOOKUP(A188,Nevezés!A2:E501,5,1),0)</f>
        <v>2009</v>
      </c>
      <c r="E188" s="40">
        <f>IF(Pontozás!Q189=0,0,AVERAGE(Pontozás!B189:P189))</f>
        <v>17.73333333333333</v>
      </c>
      <c r="F188" s="36" t="str">
        <f t="shared" si="2"/>
        <v>Ezüstérem</v>
      </c>
    </row>
    <row r="189" spans="1:6" ht="15">
      <c r="A189" s="23">
        <f>Pontozás!A190</f>
        <v>186</v>
      </c>
      <c r="B189" s="33" t="str">
        <f>IF(A189&gt;0,VLOOKUP(A189,Nevezés!A2:E501,2,1),0)</f>
        <v>Kis Csaba</v>
      </c>
      <c r="C189" s="5" t="str">
        <f>IF(A189&gt;0,VLOOKUP(A189,Nevezés!A2:E501,4,1),0)</f>
        <v>Chardonney</v>
      </c>
      <c r="D189" s="38">
        <f>IF(A189&gt;0,VLOOKUP(A189,Nevezés!A2:E501,5,1),0)</f>
        <v>2009</v>
      </c>
      <c r="E189" s="40">
        <f>IF(Pontozás!Q190=0,0,AVERAGE(Pontozás!B190:P190))</f>
        <v>16.8</v>
      </c>
      <c r="F189" s="36" t="str">
        <f t="shared" si="2"/>
        <v>Bronzérem</v>
      </c>
    </row>
    <row r="190" spans="1:6" ht="15">
      <c r="A190" s="23">
        <f>Pontozás!A191</f>
        <v>173</v>
      </c>
      <c r="B190" s="33" t="str">
        <f>IF(A190&gt;0,VLOOKUP(A190,Nevezés!A2:E501,2,1),0)</f>
        <v>Bartha Miklós</v>
      </c>
      <c r="C190" s="5" t="str">
        <f>IF(A190&gt;0,VLOOKUP(A190,Nevezés!A2:E501,4,1),0)</f>
        <v>Chardonney </v>
      </c>
      <c r="D190" s="38">
        <f>IF(A190&gt;0,VLOOKUP(A190,Nevezés!A2:E501,5,1),0)</f>
        <v>2009</v>
      </c>
      <c r="E190" s="40">
        <f>IF(Pontozás!Q191=0,0,AVERAGE(Pontozás!B191:P191))</f>
        <v>16.433333333333334</v>
      </c>
      <c r="F190" s="36" t="str">
        <f t="shared" si="2"/>
        <v>Oklevél</v>
      </c>
    </row>
    <row r="191" spans="1:6" ht="15">
      <c r="A191" s="23">
        <f>Pontozás!A192</f>
        <v>153</v>
      </c>
      <c r="B191" s="33" t="str">
        <f>IF(A191&gt;0,VLOOKUP(A191,Nevezés!A2:E501,2,1),0)</f>
        <v>Zalaba László</v>
      </c>
      <c r="C191" s="5" t="str">
        <f>IF(A191&gt;0,VLOOKUP(A191,Nevezés!A2:E501,4,1),0)</f>
        <v>Peszeki Leányka</v>
      </c>
      <c r="D191" s="38">
        <f>IF(A191&gt;0,VLOOKUP(A191,Nevezés!A2:E501,5,1),0)</f>
        <v>2009</v>
      </c>
      <c r="E191" s="40">
        <f>IF(Pontozás!Q192=0,0,AVERAGE(Pontozás!B192:P192))</f>
        <v>16.266666666666666</v>
      </c>
      <c r="F191" s="36" t="str">
        <f t="shared" si="2"/>
        <v>Oklevél</v>
      </c>
    </row>
    <row r="192" spans="1:6" ht="15">
      <c r="A192" s="23">
        <f>Pontozás!A193</f>
        <v>171</v>
      </c>
      <c r="B192" s="33" t="str">
        <f>IF(A192&gt;0,VLOOKUP(A192,Nevezés!A2:E501,2,1),0)</f>
        <v>Göndös József</v>
      </c>
      <c r="C192" s="5" t="str">
        <f>IF(A192&gt;0,VLOOKUP(A192,Nevezés!A2:E501,4,1),0)</f>
        <v>Egri leányka</v>
      </c>
      <c r="D192" s="38">
        <f>IF(A192&gt;0,VLOOKUP(A192,Nevezés!A2:E501,5,1),0)</f>
        <v>2009</v>
      </c>
      <c r="E192" s="40">
        <f>IF(Pontozás!Q193=0,0,AVERAGE(Pontozás!B193:P193))</f>
        <v>17.033333333333335</v>
      </c>
      <c r="F192" s="36" t="str">
        <f t="shared" si="2"/>
        <v>Bronzérem</v>
      </c>
    </row>
    <row r="193" spans="1:6" ht="15">
      <c r="A193" s="23">
        <f>Pontozás!A194</f>
        <v>79</v>
      </c>
      <c r="B193" s="33" t="str">
        <f>IF(A193&gt;0,VLOOKUP(A193,Nevezés!A2:E501,2,1),0)</f>
        <v>Strbik Ferenc</v>
      </c>
      <c r="C193" s="5" t="str">
        <f>IF(A193&gt;0,VLOOKUP(A193,Nevezés!A2:E501,4,1),0)</f>
        <v>Kékfrankos</v>
      </c>
      <c r="D193" s="38">
        <f>IF(A193&gt;0,VLOOKUP(A193,Nevezés!A2:E501,5,1),0)</f>
        <v>2009</v>
      </c>
      <c r="E193" s="40">
        <f>IF(Pontozás!Q194=0,0,AVERAGE(Pontozás!B194:P194))</f>
        <v>16</v>
      </c>
      <c r="F193" s="36">
        <f t="shared" si="2"/>
      </c>
    </row>
    <row r="194" spans="1:6" ht="15">
      <c r="A194" s="23">
        <f>Pontozás!A195</f>
        <v>93</v>
      </c>
      <c r="B194" s="33" t="str">
        <f>IF(A194&gt;0,VLOOKUP(A194,Nevezés!A2:E501,2,1),0)</f>
        <v>Dimitrov László</v>
      </c>
      <c r="C194" s="5" t="str">
        <f>IF(A194&gt;0,VLOOKUP(A194,Nevezés!A2:E501,4,1),0)</f>
        <v>Merlot barrique</v>
      </c>
      <c r="D194" s="38">
        <f>IF(A194&gt;0,VLOOKUP(A194,Nevezés!A2:E501,5,1),0)</f>
        <v>2009</v>
      </c>
      <c r="E194" s="40">
        <f>IF(Pontozás!Q195=0,0,AVERAGE(Pontozás!B195:P195))</f>
        <v>10.333333333333334</v>
      </c>
      <c r="F194" s="36">
        <f aca="true" t="shared" si="3" ref="F194:F257">IF(E194&lt;16.01,"",IF(E194&lt;16.51,"Oklevél",IF(E194&lt;17.51,"Bronzérem",IF(E194&lt;18.51,"Ezüstérem","Aranyérem"))))</f>
      </c>
    </row>
    <row r="195" spans="1:6" ht="15">
      <c r="A195" s="23">
        <f>Pontozás!A196</f>
        <v>191</v>
      </c>
      <c r="B195" s="33" t="str">
        <f>IF(A195&gt;0,VLOOKUP(A195,Nevezés!A2:E501,2,1),0)</f>
        <v>Huszár Károly</v>
      </c>
      <c r="C195" s="5" t="str">
        <f>IF(A195&gt;0,VLOOKUP(A195,Nevezés!A2:E501,4,1),0)</f>
        <v>Merlot</v>
      </c>
      <c r="D195" s="38">
        <f>IF(A195&gt;0,VLOOKUP(A195,Nevezés!A2:E501,5,1),0)</f>
        <v>2008</v>
      </c>
      <c r="E195" s="40">
        <f>IF(Pontozás!Q196=0,0,AVERAGE(Pontozás!B196:P196))</f>
        <v>17.903333333333332</v>
      </c>
      <c r="F195" s="36" t="str">
        <f t="shared" si="3"/>
        <v>Ezüstérem</v>
      </c>
    </row>
    <row r="196" spans="1:6" ht="15">
      <c r="A196" s="23">
        <f>Pontozás!A197</f>
        <v>330</v>
      </c>
      <c r="B196" s="33" t="str">
        <f>IF(A196&gt;0,VLOOKUP(A196,Nevezés!A2:E501,2,1),0)</f>
        <v>Nizl József</v>
      </c>
      <c r="C196" s="5" t="str">
        <f>IF(A196&gt;0,VLOOKUP(A196,Nevezés!A2:E501,4,1),0)</f>
        <v>Olaszrizling Késői szüret</v>
      </c>
      <c r="D196" s="38">
        <f>IF(A196&gt;0,VLOOKUP(A196,Nevezés!A2:E501,5,1),0)</f>
        <v>2007</v>
      </c>
      <c r="E196" s="40">
        <f>IF(Pontozás!Q197=0,0,AVERAGE(Pontozás!B197:P197))</f>
        <v>17.166666666666668</v>
      </c>
      <c r="F196" s="36" t="str">
        <f t="shared" si="3"/>
        <v>Bronzérem</v>
      </c>
    </row>
    <row r="197" spans="1:6" ht="15">
      <c r="A197" s="23">
        <f>Pontozás!A198</f>
        <v>89</v>
      </c>
      <c r="B197" s="33" t="str">
        <f>IF(A197&gt;0,VLOOKUP(A197,Nevezés!A2:E501,2,1),0)</f>
        <v>Faragó László</v>
      </c>
      <c r="C197" s="5" t="str">
        <f>IF(A197&gt;0,VLOOKUP(A197,Nevezés!A2:E501,4,1),0)</f>
        <v>Merlot</v>
      </c>
      <c r="D197" s="38">
        <f>IF(A197&gt;0,VLOOKUP(A197,Nevezés!A2:E501,5,1),0)</f>
        <v>2009</v>
      </c>
      <c r="E197" s="40">
        <f>IF(Pontozás!Q198=0,0,AVERAGE(Pontozás!B198:P198))</f>
        <v>16.599999999999998</v>
      </c>
      <c r="F197" s="36" t="str">
        <f t="shared" si="3"/>
        <v>Bronzérem</v>
      </c>
    </row>
    <row r="198" spans="1:6" ht="15">
      <c r="A198" s="23">
        <f>Pontozás!A199</f>
        <v>297</v>
      </c>
      <c r="B198" s="33" t="str">
        <f>IF(A198&gt;0,VLOOKUP(A198,Nevezés!A2:E501,2,1),0)</f>
        <v>Góra Ferenc</v>
      </c>
      <c r="C198" s="5" t="str">
        <f>IF(A198&gt;0,VLOOKUP(A198,Nevezés!A2:E501,4,1),0)</f>
        <v>Leányka</v>
      </c>
      <c r="D198" s="38">
        <f>IF(A198&gt;0,VLOOKUP(A198,Nevezés!A2:E501,5,1),0)</f>
        <v>2009</v>
      </c>
      <c r="E198" s="40">
        <f>IF(Pontozás!Q199=0,0,AVERAGE(Pontozás!B199:P199))</f>
        <v>16.599999999999998</v>
      </c>
      <c r="F198" s="36" t="str">
        <f t="shared" si="3"/>
        <v>Bronzérem</v>
      </c>
    </row>
    <row r="199" spans="1:6" ht="15">
      <c r="A199" s="23">
        <f>Pontozás!A200</f>
        <v>190</v>
      </c>
      <c r="B199" s="33" t="str">
        <f>IF(A199&gt;0,VLOOKUP(A199,Nevezés!A2:E501,2,1),0)</f>
        <v>Huszár Károly</v>
      </c>
      <c r="C199" s="5" t="str">
        <f>IF(A199&gt;0,VLOOKUP(A199,Nevezés!A2:E501,4,1),0)</f>
        <v>Chardonney</v>
      </c>
      <c r="D199" s="38">
        <f>IF(A199&gt;0,VLOOKUP(A199,Nevezés!A2:E501,5,1),0)</f>
        <v>2009</v>
      </c>
      <c r="E199" s="40">
        <f>IF(Pontozás!Q200=0,0,AVERAGE(Pontozás!B200:P200))</f>
        <v>16.566666666666666</v>
      </c>
      <c r="F199" s="36" t="str">
        <f t="shared" si="3"/>
        <v>Bronzérem</v>
      </c>
    </row>
    <row r="200" spans="1:6" ht="15">
      <c r="A200" s="23">
        <f>Pontozás!A201</f>
        <v>195</v>
      </c>
      <c r="B200" s="33" t="str">
        <f>IF(A200&gt;0,VLOOKUP(A200,Nevezés!A2:E501,2,1),0)</f>
        <v>Gurgulits Mihály</v>
      </c>
      <c r="C200" s="5" t="str">
        <f>IF(A200&gt;0,VLOOKUP(A200,Nevezés!A2:E501,4,1),0)</f>
        <v>Chardonney</v>
      </c>
      <c r="D200" s="38">
        <f>IF(A200&gt;0,VLOOKUP(A200,Nevezés!A2:E501,5,1),0)</f>
        <v>2009</v>
      </c>
      <c r="E200" s="40">
        <f>IF(Pontozás!Q201=0,0,AVERAGE(Pontozás!B201:P201))</f>
        <v>17.1</v>
      </c>
      <c r="F200" s="36" t="str">
        <f t="shared" si="3"/>
        <v>Bronzérem</v>
      </c>
    </row>
    <row r="201" spans="1:6" ht="15">
      <c r="A201" s="23">
        <f>Pontozás!A202</f>
        <v>338</v>
      </c>
      <c r="B201" s="33" t="str">
        <f>IF(A201&gt;0,VLOOKUP(A201,Nevezés!A2:E501,2,1),0)</f>
        <v>Jankela Stefán</v>
      </c>
      <c r="C201" s="5" t="str">
        <f>IF(A201&gt;0,VLOOKUP(A201,Nevezés!A2:E501,4,1),0)</f>
        <v>Rajnai Rizling</v>
      </c>
      <c r="D201" s="38">
        <f>IF(A201&gt;0,VLOOKUP(A201,Nevezés!A2:E501,5,1),0)</f>
        <v>2009</v>
      </c>
      <c r="E201" s="40">
        <f>IF(Pontozás!Q202=0,0,AVERAGE(Pontozás!B202:P202))</f>
        <v>16.799999999999997</v>
      </c>
      <c r="F201" s="36" t="str">
        <f t="shared" si="3"/>
        <v>Bronzérem</v>
      </c>
    </row>
    <row r="202" spans="1:6" ht="15">
      <c r="A202" s="23">
        <f>Pontozás!A203</f>
        <v>20</v>
      </c>
      <c r="B202" s="33" t="str">
        <f>IF(A202&gt;0,VLOOKUP(A202,Nevezés!A2:E501,2,1),0)</f>
        <v>Vitek János</v>
      </c>
      <c r="C202" s="5" t="str">
        <f>IF(A202&gt;0,VLOOKUP(A202,Nevezés!A2:E501,4,1),0)</f>
        <v>Chardonney</v>
      </c>
      <c r="D202" s="38">
        <f>IF(A202&gt;0,VLOOKUP(A202,Nevezés!A2:E501,5,1),0)</f>
        <v>2009</v>
      </c>
      <c r="E202" s="40">
        <f>IF(Pontozás!Q203=0,0,AVERAGE(Pontozás!B203:P203))</f>
        <v>16.266666666666666</v>
      </c>
      <c r="F202" s="36" t="str">
        <f t="shared" si="3"/>
        <v>Oklevél</v>
      </c>
    </row>
    <row r="203" spans="1:6" ht="15">
      <c r="A203" s="23">
        <f>Pontozás!A204</f>
        <v>32</v>
      </c>
      <c r="B203" s="33" t="str">
        <f>IF(A203&gt;0,VLOOKUP(A203,Nevezés!A2:E501,2,1),0)</f>
        <v>Mayer István</v>
      </c>
      <c r="C203" s="5" t="str">
        <f>IF(A203&gt;0,VLOOKUP(A203,Nevezés!A2:E501,4,1),0)</f>
        <v>Kékfrankos</v>
      </c>
      <c r="D203" s="38">
        <f>IF(A203&gt;0,VLOOKUP(A203,Nevezés!A2:E501,5,1),0)</f>
        <v>2009</v>
      </c>
      <c r="E203" s="40">
        <f>IF(Pontozás!Q204=0,0,AVERAGE(Pontozás!B204:P204))</f>
        <v>16.900000000000002</v>
      </c>
      <c r="F203" s="36" t="str">
        <f t="shared" si="3"/>
        <v>Bronzérem</v>
      </c>
    </row>
    <row r="204" spans="1:6" ht="15">
      <c r="A204" s="23">
        <f>Pontozás!A205</f>
        <v>111</v>
      </c>
      <c r="B204" s="33" t="str">
        <f>IF(A204&gt;0,VLOOKUP(A204,Nevezés!A2:E501,2,1),0)</f>
        <v>Trexler Balázs</v>
      </c>
      <c r="C204" s="5" t="str">
        <f>IF(A204&gt;0,VLOOKUP(A204,Nevezés!A2:E501,4,1),0)</f>
        <v>Királyleányka</v>
      </c>
      <c r="D204" s="38">
        <f>IF(A204&gt;0,VLOOKUP(A204,Nevezés!A2:E501,5,1),0)</f>
        <v>2009</v>
      </c>
      <c r="E204" s="40">
        <f>IF(Pontozás!Q205=0,0,AVERAGE(Pontozás!B205:P205))</f>
        <v>15.433333333333332</v>
      </c>
      <c r="F204" s="36">
        <f t="shared" si="3"/>
      </c>
    </row>
    <row r="205" spans="1:6" ht="15">
      <c r="A205" s="23">
        <f>Pontozás!A206</f>
        <v>65</v>
      </c>
      <c r="B205" s="33" t="str">
        <f>IF(A205&gt;0,VLOOKUP(A205,Nevezés!A2:E501,2,1),0)</f>
        <v>Szatai Ferenc</v>
      </c>
      <c r="C205" s="5" t="str">
        <f>IF(A205&gt;0,VLOOKUP(A205,Nevezés!A2:E501,4,1),0)</f>
        <v>Kékfrankos</v>
      </c>
      <c r="D205" s="38">
        <f>IF(A205&gt;0,VLOOKUP(A205,Nevezés!A2:E501,5,1),0)</f>
        <v>2009</v>
      </c>
      <c r="E205" s="40">
        <f>IF(Pontozás!Q206=0,0,AVERAGE(Pontozás!B206:P206))</f>
        <v>16.366666666666667</v>
      </c>
      <c r="F205" s="36" t="str">
        <f t="shared" si="3"/>
        <v>Oklevél</v>
      </c>
    </row>
    <row r="206" spans="1:6" ht="15">
      <c r="A206" s="23">
        <f>Pontozás!A207</f>
        <v>290</v>
      </c>
      <c r="B206" s="33" t="str">
        <f>IF(A206&gt;0,VLOOKUP(A206,Nevezés!A2:E501,2,1),0)</f>
        <v>Kalocsai Imre</v>
      </c>
      <c r="C206" s="5" t="str">
        <f>IF(A206&gt;0,VLOOKUP(A206,Nevezés!A2:E501,4,1),0)</f>
        <v>Kékfrankos</v>
      </c>
      <c r="D206" s="38">
        <f>IF(A206&gt;0,VLOOKUP(A206,Nevezés!A2:E501,5,1),0)</f>
        <v>2009</v>
      </c>
      <c r="E206" s="40">
        <f>IF(Pontozás!Q207=0,0,AVERAGE(Pontozás!B207:P207))</f>
        <v>16.900000000000002</v>
      </c>
      <c r="F206" s="36" t="str">
        <f t="shared" si="3"/>
        <v>Bronzérem</v>
      </c>
    </row>
    <row r="207" spans="1:6" ht="15">
      <c r="A207" s="23">
        <f>Pontozás!A208</f>
        <v>279</v>
      </c>
      <c r="B207" s="33" t="str">
        <f>IF(A207&gt;0,VLOOKUP(A207,Nevezés!A2:E501,2,1),0)</f>
        <v>Pallagi Tibor</v>
      </c>
      <c r="C207" s="5" t="str">
        <f>IF(A207&gt;0,VLOOKUP(A207,Nevezés!A2:E501,4,1),0)</f>
        <v>Kékfrankos</v>
      </c>
      <c r="D207" s="38">
        <f>IF(A207&gt;0,VLOOKUP(A207,Nevezés!A2:E501,5,1),0)</f>
        <v>2009</v>
      </c>
      <c r="E207" s="40">
        <f>IF(Pontozás!Q208=0,0,AVERAGE(Pontozás!B208:P208))</f>
        <v>17</v>
      </c>
      <c r="F207" s="36" t="str">
        <f t="shared" si="3"/>
        <v>Bronzérem</v>
      </c>
    </row>
    <row r="208" spans="1:6" ht="15">
      <c r="A208" s="23">
        <f>Pontozás!A209</f>
        <v>123</v>
      </c>
      <c r="B208" s="33" t="str">
        <f>IF(A208&gt;0,VLOOKUP(A208,Nevezés!A2:E501,2,1),0)</f>
        <v>Gergely Gábor</v>
      </c>
      <c r="C208" s="5" t="str">
        <f>IF(A208&gt;0,VLOOKUP(A208,Nevezés!A2:E501,4,1),0)</f>
        <v>Chardonney</v>
      </c>
      <c r="D208" s="38">
        <f>IF(A208&gt;0,VLOOKUP(A208,Nevezés!A2:E501,5,1),0)</f>
        <v>2008</v>
      </c>
      <c r="E208" s="40">
        <f>IF(Pontozás!Q209=0,0,AVERAGE(Pontozás!B209:P209))</f>
        <v>16.133333333333336</v>
      </c>
      <c r="F208" s="36" t="str">
        <f t="shared" si="3"/>
        <v>Oklevél</v>
      </c>
    </row>
    <row r="209" spans="1:6" ht="15">
      <c r="A209" s="23">
        <f>Pontozás!A210</f>
        <v>179</v>
      </c>
      <c r="B209" s="33" t="str">
        <f>IF(A209&gt;0,VLOOKUP(A209,Nevezés!A2:E501,2,1),0)</f>
        <v>Gáll József</v>
      </c>
      <c r="C209" s="5" t="str">
        <f>IF(A209&gt;0,VLOOKUP(A209,Nevezés!A2:E501,4,1),0)</f>
        <v>Rajnai Rizling</v>
      </c>
      <c r="D209" s="38">
        <f>IF(A209&gt;0,VLOOKUP(A209,Nevezés!A2:E501,5,1),0)</f>
        <v>2009</v>
      </c>
      <c r="E209" s="40">
        <f>IF(Pontozás!Q210=0,0,AVERAGE(Pontozás!B210:P210))</f>
        <v>17.5</v>
      </c>
      <c r="F209" s="36" t="str">
        <f t="shared" si="3"/>
        <v>Bronzérem</v>
      </c>
    </row>
    <row r="210" spans="1:6" ht="30">
      <c r="A210" s="23">
        <f>Pontozás!A211</f>
        <v>152</v>
      </c>
      <c r="B210" s="33" t="str">
        <f>IF(A210&gt;0,VLOOKUP(A210,Nevezés!A2:E501,2,1),0)</f>
        <v>Simonka Valjent pincészet</v>
      </c>
      <c r="C210" s="5" t="str">
        <f>IF(A210&gt;0,VLOOKUP(A210,Nevezés!A2:E501,4,1),0)</f>
        <v>Rajnai Rizling</v>
      </c>
      <c r="D210" s="38">
        <f>IF(A210&gt;0,VLOOKUP(A210,Nevezés!A2:E501,5,1),0)</f>
        <v>2009</v>
      </c>
      <c r="E210" s="40">
        <f>IF(Pontozás!Q211=0,0,AVERAGE(Pontozás!B211:P211))</f>
        <v>16.866666666666664</v>
      </c>
      <c r="F210" s="36" t="str">
        <f t="shared" si="3"/>
        <v>Bronzérem</v>
      </c>
    </row>
    <row r="211" spans="1:6" ht="15">
      <c r="A211" s="23">
        <f>Pontozás!A212</f>
        <v>168</v>
      </c>
      <c r="B211" s="33" t="str">
        <f>IF(A211&gt;0,VLOOKUP(A211,Nevezés!A2:E501,2,1),0)</f>
        <v>Kollár Sándor</v>
      </c>
      <c r="C211" s="5" t="str">
        <f>IF(A211&gt;0,VLOOKUP(A211,Nevezés!A2:E501,4,1),0)</f>
        <v>Peszeki Leányka</v>
      </c>
      <c r="D211" s="38">
        <f>IF(A211&gt;0,VLOOKUP(A211,Nevezés!A2:E501,5,1),0)</f>
        <v>2009</v>
      </c>
      <c r="E211" s="40">
        <f>IF(Pontozás!Q212=0,0,AVERAGE(Pontozás!B212:P212))</f>
        <v>16.03333333333333</v>
      </c>
      <c r="F211" s="36" t="str">
        <f t="shared" si="3"/>
        <v>Oklevél</v>
      </c>
    </row>
    <row r="212" spans="1:6" ht="15">
      <c r="A212" s="23">
        <f>Pontozás!A213</f>
        <v>166</v>
      </c>
      <c r="B212" s="33" t="str">
        <f>IF(A212&gt;0,VLOOKUP(A212,Nevezés!A2:E501,2,1),0)</f>
        <v>Simon Sándor</v>
      </c>
      <c r="C212" s="5" t="str">
        <f>IF(A212&gt;0,VLOOKUP(A212,Nevezés!A2:E501,4,1),0)</f>
        <v>Rajnai Rizling</v>
      </c>
      <c r="D212" s="38">
        <f>IF(A212&gt;0,VLOOKUP(A212,Nevezés!A2:E501,5,1),0)</f>
        <v>2009</v>
      </c>
      <c r="E212" s="40">
        <f>IF(Pontozás!Q213=0,0,AVERAGE(Pontozás!B213:P213))</f>
        <v>18.633333333333333</v>
      </c>
      <c r="F212" s="36" t="str">
        <f t="shared" si="3"/>
        <v>Aranyérem</v>
      </c>
    </row>
    <row r="213" spans="1:6" ht="15">
      <c r="A213" s="23">
        <f>Pontozás!A214</f>
        <v>247</v>
      </c>
      <c r="B213" s="33" t="str">
        <f>IF(A213&gt;0,VLOOKUP(A213,Nevezés!A2:E501,2,1),0)</f>
        <v>Dieter Eifler</v>
      </c>
      <c r="C213" s="5" t="str">
        <f>IF(A213&gt;0,VLOOKUP(A213,Nevezés!A2:E501,4,1),0)</f>
        <v>Kékfrankos</v>
      </c>
      <c r="D213" s="38">
        <f>IF(A213&gt;0,VLOOKUP(A213,Nevezés!A2:E501,5,1),0)</f>
        <v>2009</v>
      </c>
      <c r="E213" s="40">
        <f>IF(Pontozás!Q214=0,0,AVERAGE(Pontozás!B214:P214))</f>
        <v>15.833333333333334</v>
      </c>
      <c r="F213" s="36">
        <f t="shared" si="3"/>
      </c>
    </row>
    <row r="214" spans="1:6" ht="15">
      <c r="A214" s="23">
        <f>Pontozás!A215</f>
        <v>295</v>
      </c>
      <c r="B214" s="33" t="str">
        <f>IF(A214&gt;0,VLOOKUP(A214,Nevezés!A2:E501,2,1),0)</f>
        <v>Bercsényi László</v>
      </c>
      <c r="C214" s="5" t="str">
        <f>IF(A214&gt;0,VLOOKUP(A214,Nevezés!A2:E501,4,1),0)</f>
        <v>Kékfrankos</v>
      </c>
      <c r="D214" s="38">
        <f>IF(A214&gt;0,VLOOKUP(A214,Nevezés!A2:E501,5,1),0)</f>
        <v>2009</v>
      </c>
      <c r="E214" s="40">
        <f>IF(Pontozás!Q215=0,0,AVERAGE(Pontozás!B215:P215))</f>
        <v>17.633333333333336</v>
      </c>
      <c r="F214" s="36" t="str">
        <f t="shared" si="3"/>
        <v>Ezüstérem</v>
      </c>
    </row>
    <row r="215" spans="1:6" ht="15">
      <c r="A215" s="23">
        <f>Pontozás!A216</f>
        <v>10</v>
      </c>
      <c r="B215" s="33" t="str">
        <f>IF(A215&gt;0,VLOOKUP(A215,Nevezés!A2:E501,2,1),0)</f>
        <v>Vitekné Sitku Mária</v>
      </c>
      <c r="C215" s="5" t="str">
        <f>IF(A215&gt;0,VLOOKUP(A215,Nevezés!A2:E501,4,1),0)</f>
        <v>Chardonney</v>
      </c>
      <c r="D215" s="38">
        <f>IF(A215&gt;0,VLOOKUP(A215,Nevezés!A2:E501,5,1),0)</f>
        <v>2008</v>
      </c>
      <c r="E215" s="40">
        <f>IF(Pontozás!Q216=0,0,AVERAGE(Pontozás!B216:P216))</f>
        <v>16.333333333333332</v>
      </c>
      <c r="F215" s="36" t="str">
        <f t="shared" si="3"/>
        <v>Oklevél</v>
      </c>
    </row>
    <row r="216" spans="1:6" ht="15">
      <c r="A216" s="23">
        <f>Pontozás!A217</f>
        <v>160</v>
      </c>
      <c r="B216" s="33" t="str">
        <f>IF(A216&gt;0,VLOOKUP(A216,Nevezés!A2:E501,2,1),0)</f>
        <v>Vágvölgyi József</v>
      </c>
      <c r="C216" s="5" t="str">
        <f>IF(A216&gt;0,VLOOKUP(A216,Nevezés!A2:E501,4,1),0)</f>
        <v>Rajnai Rizling</v>
      </c>
      <c r="D216" s="38">
        <f>IF(A216&gt;0,VLOOKUP(A216,Nevezés!A2:E501,5,1),0)</f>
        <v>2009</v>
      </c>
      <c r="E216" s="40">
        <f>IF(Pontozás!Q217=0,0,AVERAGE(Pontozás!B217:P217))</f>
        <v>16.96666666666667</v>
      </c>
      <c r="F216" s="36" t="str">
        <f t="shared" si="3"/>
        <v>Bronzérem</v>
      </c>
    </row>
    <row r="217" spans="1:6" ht="15">
      <c r="A217" s="23">
        <f>Pontozás!A218</f>
        <v>307</v>
      </c>
      <c r="B217" s="33" t="str">
        <f>IF(A217&gt;0,VLOOKUP(A217,Nevezés!A2:E501,2,1),0)</f>
        <v>Mirk András</v>
      </c>
      <c r="C217" s="5" t="str">
        <f>IF(A217&gt;0,VLOOKUP(A217,Nevezés!A2:E501,4,1),0)</f>
        <v>Rajnai Rizling</v>
      </c>
      <c r="D217" s="38">
        <f>IF(A217&gt;0,VLOOKUP(A217,Nevezés!A2:E501,5,1),0)</f>
        <v>2009</v>
      </c>
      <c r="E217" s="40">
        <f>IF(Pontozás!Q218=0,0,AVERAGE(Pontozás!B218:P218))</f>
        <v>16.900000000000002</v>
      </c>
      <c r="F217" s="36" t="str">
        <f t="shared" si="3"/>
        <v>Bronzérem</v>
      </c>
    </row>
    <row r="218" spans="1:6" ht="15">
      <c r="A218" s="23">
        <f>Pontozás!A219</f>
        <v>115</v>
      </c>
      <c r="B218" s="33" t="str">
        <f>IF(A218&gt;0,VLOOKUP(A218,Nevezés!A2:E501,2,1),0)</f>
        <v>Halmágyi Péter</v>
      </c>
      <c r="C218" s="5" t="str">
        <f>IF(A218&gt;0,VLOOKUP(A218,Nevezés!A2:E501,4,1),0)</f>
        <v>Kékfrankos</v>
      </c>
      <c r="D218" s="38">
        <f>IF(A218&gt;0,VLOOKUP(A218,Nevezés!A2:E501,5,1),0)</f>
        <v>2009</v>
      </c>
      <c r="E218" s="40">
        <f>IF(Pontozás!Q219=0,0,AVERAGE(Pontozás!B219:P219))</f>
        <v>13.5</v>
      </c>
      <c r="F218" s="36">
        <f t="shared" si="3"/>
      </c>
    </row>
    <row r="219" spans="1:6" ht="15">
      <c r="A219" s="23">
        <f>Pontozás!A220</f>
        <v>221</v>
      </c>
      <c r="B219" s="33" t="str">
        <f>IF(A219&gt;0,VLOOKUP(A219,Nevezés!A2:E501,2,1),0)</f>
        <v>Solymosi Attila</v>
      </c>
      <c r="C219" s="5" t="str">
        <f>IF(A219&gt;0,VLOOKUP(A219,Nevezés!A2:E501,4,1),0)</f>
        <v>Chardonney</v>
      </c>
      <c r="D219" s="38">
        <f>IF(A219&gt;0,VLOOKUP(A219,Nevezés!A2:E501,5,1),0)</f>
        <v>2008</v>
      </c>
      <c r="E219" s="40">
        <f>IF(Pontozás!Q220=0,0,AVERAGE(Pontozás!B220:P220))</f>
        <v>16.333333333333332</v>
      </c>
      <c r="F219" s="36" t="str">
        <f t="shared" si="3"/>
        <v>Oklevél</v>
      </c>
    </row>
    <row r="220" spans="1:6" ht="15">
      <c r="A220" s="23">
        <f>Pontozás!A221</f>
        <v>145</v>
      </c>
      <c r="B220" s="33" t="str">
        <f>IF(A220&gt;0,VLOOKUP(A220,Nevezés!A2:E501,2,1),0)</f>
        <v>Moncz Vilmos</v>
      </c>
      <c r="C220" s="5" t="str">
        <f>IF(A220&gt;0,VLOOKUP(A220,Nevezés!A2:E501,4,1),0)</f>
        <v>Savignon Blanc </v>
      </c>
      <c r="D220" s="38">
        <f>IF(A220&gt;0,VLOOKUP(A220,Nevezés!A2:E501,5,1),0)</f>
        <v>2009</v>
      </c>
      <c r="E220" s="40">
        <f>IF(Pontozás!Q221=0,0,AVERAGE(Pontozás!B221:P221))</f>
        <v>17.2</v>
      </c>
      <c r="F220" s="36" t="str">
        <f t="shared" si="3"/>
        <v>Bronzérem</v>
      </c>
    </row>
    <row r="221" spans="1:6" ht="15">
      <c r="A221" s="23">
        <f>Pontozás!A222</f>
        <v>169</v>
      </c>
      <c r="B221" s="33" t="str">
        <f>IF(A221&gt;0,VLOOKUP(A221,Nevezés!A2:E501,2,1),0)</f>
        <v>Göndös József</v>
      </c>
      <c r="C221" s="5" t="str">
        <f>IF(A221&gt;0,VLOOKUP(A221,Nevezés!A2:E501,4,1),0)</f>
        <v>Tramini</v>
      </c>
      <c r="D221" s="38">
        <f>IF(A221&gt;0,VLOOKUP(A221,Nevezés!A2:E501,5,1),0)</f>
        <v>2009</v>
      </c>
      <c r="E221" s="40">
        <f>IF(Pontozás!Q222=0,0,AVERAGE(Pontozás!B222:P222))</f>
        <v>15.166666666666666</v>
      </c>
      <c r="F221" s="36">
        <f t="shared" si="3"/>
      </c>
    </row>
    <row r="222" spans="1:6" ht="15">
      <c r="A222" s="23">
        <f>Pontozás!A223</f>
        <v>228</v>
      </c>
      <c r="B222" s="33" t="str">
        <f>IF(A222&gt;0,VLOOKUP(A222,Nevezés!A2:E501,2,1),0)</f>
        <v>Solymosi Attila</v>
      </c>
      <c r="C222" s="5" t="str">
        <f>IF(A222&gt;0,VLOOKUP(A222,Nevezés!A2:E501,4,1),0)</f>
        <v>Cabernet Sauvignon</v>
      </c>
      <c r="D222" s="38">
        <f>IF(A222&gt;0,VLOOKUP(A222,Nevezés!A2:E501,5,1),0)</f>
        <v>2008</v>
      </c>
      <c r="E222" s="40">
        <f>IF(Pontozás!Q223=0,0,AVERAGE(Pontozás!B223:P223))</f>
        <v>18.683333333333334</v>
      </c>
      <c r="F222" s="36" t="str">
        <f t="shared" si="3"/>
        <v>Aranyérem</v>
      </c>
    </row>
    <row r="223" spans="1:6" ht="15">
      <c r="A223" s="23">
        <f>Pontozás!A224</f>
        <v>95</v>
      </c>
      <c r="B223" s="33" t="str">
        <f>IF(A223&gt;0,VLOOKUP(A223,Nevezés!A2:E501,2,1),0)</f>
        <v>Zsolnay József </v>
      </c>
      <c r="C223" s="5" t="str">
        <f>IF(A223&gt;0,VLOOKUP(A223,Nevezés!A2:E501,4,1),0)</f>
        <v>Kékfrankos</v>
      </c>
      <c r="D223" s="38">
        <f>IF(A223&gt;0,VLOOKUP(A223,Nevezés!A2:E501,5,1),0)</f>
        <v>2008</v>
      </c>
      <c r="E223" s="40">
        <f>IF(Pontozás!Q224=0,0,AVERAGE(Pontozás!B224:P224))</f>
        <v>17.866666666666664</v>
      </c>
      <c r="F223" s="36" t="str">
        <f t="shared" si="3"/>
        <v>Ezüstérem</v>
      </c>
    </row>
    <row r="224" spans="1:6" ht="15">
      <c r="A224" s="23">
        <f>Pontozás!A225</f>
        <v>91</v>
      </c>
      <c r="B224" s="33" t="str">
        <f>IF(A224&gt;0,VLOOKUP(A224,Nevezés!A2:E501,2,1),0)</f>
        <v>Legény Ferenc</v>
      </c>
      <c r="C224" s="5" t="str">
        <f>IF(A224&gt;0,VLOOKUP(A224,Nevezés!A2:E501,4,1),0)</f>
        <v>Kékfrankos</v>
      </c>
      <c r="D224" s="38">
        <f>IF(A224&gt;0,VLOOKUP(A224,Nevezés!A2:E501,5,1),0)</f>
        <v>2009</v>
      </c>
      <c r="E224" s="40">
        <f>IF(Pontozás!Q225=0,0,AVERAGE(Pontozás!B225:P225))</f>
        <v>16.166666666666668</v>
      </c>
      <c r="F224" s="36" t="str">
        <f t="shared" si="3"/>
        <v>Oklevél</v>
      </c>
    </row>
    <row r="225" spans="1:6" ht="15">
      <c r="A225" s="23">
        <f>Pontozás!A226</f>
        <v>341</v>
      </c>
      <c r="B225" s="33" t="str">
        <f>IF(A225&gt;0,VLOOKUP(A225,Nevezés!A2:E501,2,1),0)</f>
        <v>Pisár István</v>
      </c>
      <c r="C225" s="5" t="str">
        <f>IF(A225&gt;0,VLOOKUP(A225,Nevezés!A2:E501,4,1),0)</f>
        <v>Chardonney</v>
      </c>
      <c r="D225" s="38">
        <f>IF(A225&gt;0,VLOOKUP(A225,Nevezés!A2:E501,5,1),0)</f>
        <v>2009</v>
      </c>
      <c r="E225" s="40">
        <f>IF(Pontozás!Q226=0,0,AVERAGE(Pontozás!B226:P226))</f>
        <v>18.233333333333334</v>
      </c>
      <c r="F225" s="36" t="str">
        <f t="shared" si="3"/>
        <v>Ezüstérem</v>
      </c>
    </row>
    <row r="226" spans="1:6" ht="15">
      <c r="A226" s="23">
        <f>Pontozás!A227</f>
        <v>143</v>
      </c>
      <c r="B226" s="33" t="str">
        <f>IF(A226&gt;0,VLOOKUP(A226,Nevezés!A2:E501,2,1),0)</f>
        <v>Stégmár Ferenc</v>
      </c>
      <c r="C226" s="5" t="str">
        <f>IF(A226&gt;0,VLOOKUP(A226,Nevezés!A2:E501,4,1),0)</f>
        <v>Tramini</v>
      </c>
      <c r="D226" s="38">
        <f>IF(A226&gt;0,VLOOKUP(A226,Nevezés!A2:E501,5,1),0)</f>
        <v>2009</v>
      </c>
      <c r="E226" s="40">
        <f>IF(Pontozás!Q227=0,0,AVERAGE(Pontozás!B227:P227))</f>
        <v>16.2</v>
      </c>
      <c r="F226" s="36" t="str">
        <f t="shared" si="3"/>
        <v>Oklevél</v>
      </c>
    </row>
    <row r="227" spans="1:6" ht="15">
      <c r="A227" s="23">
        <f>Pontozás!A228</f>
        <v>118</v>
      </c>
      <c r="B227" s="33" t="str">
        <f>IF(A227&gt;0,VLOOKUP(A227,Nevezés!A2:E501,2,1),0)</f>
        <v>Mülhamer Mihály</v>
      </c>
      <c r="C227" s="5" t="str">
        <f>IF(A227&gt;0,VLOOKUP(A227,Nevezés!A2:E501,4,1),0)</f>
        <v>Tramini</v>
      </c>
      <c r="D227" s="38">
        <f>IF(A227&gt;0,VLOOKUP(A227,Nevezés!A2:E501,5,1),0)</f>
        <v>2009</v>
      </c>
      <c r="E227" s="40">
        <f>IF(Pontozás!Q228=0,0,AVERAGE(Pontozás!B228:P228))</f>
        <v>14.799999999999999</v>
      </c>
      <c r="F227" s="36">
        <f t="shared" si="3"/>
      </c>
    </row>
    <row r="228" spans="1:6" ht="30">
      <c r="A228" s="23">
        <f>Pontozás!A229</f>
        <v>75</v>
      </c>
      <c r="B228" s="33" t="str">
        <f>IF(A228&gt;0,VLOOKUP(A228,Nevezés!A2:E501,2,1),0)</f>
        <v>Varga József- Józsefné</v>
      </c>
      <c r="C228" s="5" t="str">
        <f>IF(A228&gt;0,VLOOKUP(A228,Nevezés!A2:E501,4,1),0)</f>
        <v>Savignon Blan Késői szüret</v>
      </c>
      <c r="D228" s="38">
        <f>IF(A228&gt;0,VLOOKUP(A228,Nevezés!A2:E501,5,1),0)</f>
        <v>2009</v>
      </c>
      <c r="E228" s="40">
        <f>IF(Pontozás!Q229=0,0,AVERAGE(Pontozás!B229:P229))</f>
        <v>17.266666666666666</v>
      </c>
      <c r="F228" s="36" t="str">
        <f t="shared" si="3"/>
        <v>Bronzérem</v>
      </c>
    </row>
    <row r="229" spans="1:6" ht="15">
      <c r="A229" s="23">
        <f>Pontozás!A230</f>
        <v>302</v>
      </c>
      <c r="B229" s="33" t="str">
        <f>IF(A229&gt;0,VLOOKUP(A229,Nevezés!A2:E501,2,1),0)</f>
        <v>Pap Sándor</v>
      </c>
      <c r="C229" s="5" t="str">
        <f>IF(A229&gt;0,VLOOKUP(A229,Nevezés!A2:E501,4,1),0)</f>
        <v>Tramini</v>
      </c>
      <c r="D229" s="38">
        <f>IF(A229&gt;0,VLOOKUP(A229,Nevezés!A2:E501,5,1),0)</f>
        <v>2009</v>
      </c>
      <c r="E229" s="40">
        <f>IF(Pontozás!Q230=0,0,AVERAGE(Pontozás!B230:P230))</f>
        <v>16.099999999999998</v>
      </c>
      <c r="F229" s="36" t="str">
        <f t="shared" si="3"/>
        <v>Oklevél</v>
      </c>
    </row>
    <row r="230" spans="1:6" ht="15">
      <c r="A230" s="23">
        <f>Pontozás!A231</f>
        <v>58</v>
      </c>
      <c r="B230" s="33" t="str">
        <f>IF(A230&gt;0,VLOOKUP(A230,Nevezés!A2:E501,2,1),0)</f>
        <v>Varga Zoltán</v>
      </c>
      <c r="C230" s="5" t="str">
        <f>IF(A230&gt;0,VLOOKUP(A230,Nevezés!A2:E501,4,1),0)</f>
        <v>Kékfrankos</v>
      </c>
      <c r="D230" s="38">
        <f>IF(A230&gt;0,VLOOKUP(A230,Nevezés!A2:E501,5,1),0)</f>
        <v>2008</v>
      </c>
      <c r="E230" s="40">
        <f>IF(Pontozás!Q231=0,0,AVERAGE(Pontozás!B231:P231))</f>
        <v>18.833333333333332</v>
      </c>
      <c r="F230" s="36" t="str">
        <f t="shared" si="3"/>
        <v>Aranyérem</v>
      </c>
    </row>
    <row r="231" spans="1:6" ht="15">
      <c r="A231" s="23">
        <f>Pontozás!A232</f>
        <v>230</v>
      </c>
      <c r="B231" s="33" t="str">
        <f>IF(A231&gt;0,VLOOKUP(A231,Nevezés!A2:E501,2,1),0)</f>
        <v>Solymosi Attila</v>
      </c>
      <c r="C231" s="5" t="str">
        <f>IF(A231&gt;0,VLOOKUP(A231,Nevezés!A2:E501,4,1),0)</f>
        <v>Kékfrankos</v>
      </c>
      <c r="D231" s="38">
        <f>IF(A231&gt;0,VLOOKUP(A231,Nevezés!A2:E501,5,1),0)</f>
        <v>2008</v>
      </c>
      <c r="E231" s="40">
        <f>IF(Pontozás!Q232=0,0,AVERAGE(Pontozás!B232:P232))</f>
        <v>17.53333333333333</v>
      </c>
      <c r="F231" s="36" t="str">
        <f t="shared" si="3"/>
        <v>Ezüstérem</v>
      </c>
    </row>
    <row r="232" spans="1:6" ht="15">
      <c r="A232" s="23">
        <f>Pontozás!A233</f>
        <v>63</v>
      </c>
      <c r="B232" s="33" t="str">
        <f>IF(A232&gt;0,VLOOKUP(A232,Nevezés!A2:E501,2,1),0)</f>
        <v>Varga Károly</v>
      </c>
      <c r="C232" s="5" t="str">
        <f>IF(A232&gt;0,VLOOKUP(A232,Nevezés!A2:E501,4,1),0)</f>
        <v>Olaszrizling</v>
      </c>
      <c r="D232" s="38">
        <f>IF(A232&gt;0,VLOOKUP(A232,Nevezés!A2:E501,5,1),0)</f>
        <v>2009</v>
      </c>
      <c r="E232" s="40">
        <f>IF(Pontozás!Q233=0,0,AVERAGE(Pontozás!B233:P233))</f>
        <v>18.366666666666664</v>
      </c>
      <c r="F232" s="36" t="str">
        <f t="shared" si="3"/>
        <v>Ezüstérem</v>
      </c>
    </row>
    <row r="233" spans="1:6" ht="15">
      <c r="A233" s="23">
        <f>Pontozás!A234</f>
        <v>299</v>
      </c>
      <c r="B233" s="33" t="str">
        <f>IF(A233&gt;0,VLOOKUP(A233,Nevezés!A2:E501,2,1),0)</f>
        <v>Mocsi János</v>
      </c>
      <c r="C233" s="5" t="str">
        <f>IF(A233&gt;0,VLOOKUP(A233,Nevezés!A2:E501,4,1),0)</f>
        <v>Cabernet Sauvignon</v>
      </c>
      <c r="D233" s="38">
        <f>IF(A233&gt;0,VLOOKUP(A233,Nevezés!A2:E501,5,1),0)</f>
        <v>2009</v>
      </c>
      <c r="E233" s="40">
        <f>IF(Pontozás!Q234=0,0,AVERAGE(Pontozás!B234:P234))</f>
        <v>15.5</v>
      </c>
      <c r="F233" s="36">
        <f t="shared" si="3"/>
      </c>
    </row>
    <row r="234" spans="1:6" ht="15">
      <c r="A234" s="23">
        <f>Pontozás!A235</f>
        <v>232</v>
      </c>
      <c r="B234" s="33" t="str">
        <f>IF(A234&gt;0,VLOOKUP(A234,Nevezés!A2:E501,2,1),0)</f>
        <v>Scheller Henrik</v>
      </c>
      <c r="C234" s="5" t="str">
        <f>IF(A234&gt;0,VLOOKUP(A234,Nevezés!A2:E501,4,1),0)</f>
        <v>Savignon blanc</v>
      </c>
      <c r="D234" s="38">
        <f>IF(A234&gt;0,VLOOKUP(A234,Nevezés!A2:E501,5,1),0)</f>
        <v>2009</v>
      </c>
      <c r="E234" s="40">
        <f>IF(Pontozás!Q235=0,0,AVERAGE(Pontozás!B235:P235))</f>
        <v>15.333333333333334</v>
      </c>
      <c r="F234" s="36">
        <f t="shared" si="3"/>
      </c>
    </row>
    <row r="235" spans="1:6" ht="15">
      <c r="A235" s="23">
        <f>Pontozás!A236</f>
        <v>320</v>
      </c>
      <c r="B235" s="33" t="str">
        <f>IF(A235&gt;0,VLOOKUP(A235,Nevezés!A2:E501,2,1),0)</f>
        <v>Kovács Imre</v>
      </c>
      <c r="C235" s="5" t="str">
        <f>IF(A235&gt;0,VLOOKUP(A235,Nevezés!A2:E501,4,1),0)</f>
        <v>Cabernet Sauvignon</v>
      </c>
      <c r="D235" s="38">
        <f>IF(A235&gt;0,VLOOKUP(A235,Nevezés!A2:E501,5,1),0)</f>
        <v>2009</v>
      </c>
      <c r="E235" s="40">
        <f>IF(Pontozás!Q236=0,0,AVERAGE(Pontozás!B236:P236))</f>
        <v>15.5</v>
      </c>
      <c r="F235" s="36">
        <f t="shared" si="3"/>
      </c>
    </row>
    <row r="236" spans="1:6" ht="15">
      <c r="A236" s="23">
        <f>Pontozás!A237</f>
        <v>318</v>
      </c>
      <c r="B236" s="33" t="str">
        <f>IF(A236&gt;0,VLOOKUP(A236,Nevezés!A2:E501,2,1),0)</f>
        <v>Cséplő Béla</v>
      </c>
      <c r="C236" s="5" t="str">
        <f>IF(A236&gt;0,VLOOKUP(A236,Nevezés!A2:E501,4,1),0)</f>
        <v>Cabernet sauvignon</v>
      </c>
      <c r="D236" s="38">
        <f>IF(A236&gt;0,VLOOKUP(A236,Nevezés!A2:E501,5,1),0)</f>
        <v>2009</v>
      </c>
      <c r="E236" s="40">
        <f>IF(Pontozás!Q237=0,0,AVERAGE(Pontozás!B237:P237))</f>
        <v>11.666666666666666</v>
      </c>
      <c r="F236" s="36">
        <f t="shared" si="3"/>
      </c>
    </row>
    <row r="237" spans="1:6" ht="30">
      <c r="A237" s="23">
        <f>Pontozás!A238</f>
        <v>73</v>
      </c>
      <c r="B237" s="33" t="str">
        <f>IF(A237&gt;0,VLOOKUP(A237,Nevezés!A2:E501,2,1),0)</f>
        <v>Varga József- Józsefné</v>
      </c>
      <c r="C237" s="5" t="str">
        <f>IF(A237&gt;0,VLOOKUP(A237,Nevezés!A2:E501,4,1),0)</f>
        <v>Chardonney</v>
      </c>
      <c r="D237" s="38" t="str">
        <f>IF(A237&gt;0,VLOOKUP(A237,Nevezés!A2:E501,5,1),0)</f>
        <v>1996 Múzeális</v>
      </c>
      <c r="E237" s="40">
        <f>IF(Pontozás!Q238=0,0,AVERAGE(Pontozás!B238:P238))</f>
        <v>16.566666666666666</v>
      </c>
      <c r="F237" s="36" t="str">
        <f t="shared" si="3"/>
        <v>Bronzérem</v>
      </c>
    </row>
    <row r="238" spans="1:6" ht="15">
      <c r="A238" s="23">
        <f>Pontozás!A239</f>
        <v>9</v>
      </c>
      <c r="B238" s="33" t="str">
        <f>IF(A238&gt;0,VLOOKUP(A238,Nevezés!A2:E501,2,1),0)</f>
        <v>Vitekné Sitku Mária</v>
      </c>
      <c r="C238" s="5" t="str">
        <f>IF(A238&gt;0,VLOOKUP(A238,Nevezés!A2:E501,4,1),0)</f>
        <v>Sauvignon Blanc</v>
      </c>
      <c r="D238" s="38">
        <f>IF(A238&gt;0,VLOOKUP(A238,Nevezés!A2:E501,5,1),0)</f>
        <v>2008</v>
      </c>
      <c r="E238" s="40">
        <f>IF(Pontozás!Q239=0,0,AVERAGE(Pontozás!B239:P239))</f>
        <v>15.166666666666666</v>
      </c>
      <c r="F238" s="36">
        <f t="shared" si="3"/>
      </c>
    </row>
    <row r="239" spans="1:6" ht="30">
      <c r="A239" s="23">
        <f>Pontozás!A240</f>
        <v>151</v>
      </c>
      <c r="B239" s="33" t="str">
        <f>IF(A239&gt;0,VLOOKUP(A239,Nevezés!A2:E501,2,1),0)</f>
        <v>Simonka Valjent pincészet</v>
      </c>
      <c r="C239" s="5" t="str">
        <f>IF(A239&gt;0,VLOOKUP(A239,Nevezés!A2:E501,4,1),0)</f>
        <v>Pinot Blanc</v>
      </c>
      <c r="D239" s="38">
        <f>IF(A239&gt;0,VLOOKUP(A239,Nevezés!A2:E501,5,1),0)</f>
        <v>2009</v>
      </c>
      <c r="E239" s="40">
        <f>IF(Pontozás!Q240=0,0,AVERAGE(Pontozás!B240:P240))</f>
        <v>18.2</v>
      </c>
      <c r="F239" s="36" t="str">
        <f t="shared" si="3"/>
        <v>Ezüstérem</v>
      </c>
    </row>
    <row r="240" spans="1:6" ht="15">
      <c r="A240" s="23">
        <f>Pontozás!A241</f>
        <v>52</v>
      </c>
      <c r="B240" s="33" t="str">
        <f>IF(A240&gt;0,VLOOKUP(A240,Nevezés!A2:E501,2,1),0)</f>
        <v>Barics László</v>
      </c>
      <c r="C240" s="5" t="str">
        <f>IF(A240&gt;0,VLOOKUP(A240,Nevezés!A2:E501,4,1),0)</f>
        <v>Cabernet Sauvinon</v>
      </c>
      <c r="D240" s="38">
        <f>IF(A240&gt;0,VLOOKUP(A240,Nevezés!A2:E501,5,1),0)</f>
        <v>2009</v>
      </c>
      <c r="E240" s="40">
        <f>IF(Pontozás!Q241=0,0,AVERAGE(Pontozás!B241:P241))</f>
        <v>16.7</v>
      </c>
      <c r="F240" s="36" t="str">
        <f t="shared" si="3"/>
        <v>Bronzérem</v>
      </c>
    </row>
    <row r="241" spans="1:6" ht="15">
      <c r="A241" s="23">
        <f>Pontozás!A242</f>
        <v>154</v>
      </c>
      <c r="B241" s="33" t="str">
        <f>IF(A241&gt;0,VLOOKUP(A241,Nevezés!A2:E501,2,1),0)</f>
        <v>Szalai József</v>
      </c>
      <c r="C241" s="5" t="str">
        <f>IF(A241&gt;0,VLOOKUP(A241,Nevezés!A2:E501,4,1),0)</f>
        <v>Szentlőrinci</v>
      </c>
      <c r="D241" s="38">
        <f>IF(A241&gt;0,VLOOKUP(A241,Nevezés!A2:E501,5,1),0)</f>
        <v>2009</v>
      </c>
      <c r="E241" s="40">
        <f>IF(Pontozás!Q242=0,0,AVERAGE(Pontozás!B242:P242))</f>
        <v>17.733333333333334</v>
      </c>
      <c r="F241" s="36" t="str">
        <f t="shared" si="3"/>
        <v>Ezüstérem</v>
      </c>
    </row>
    <row r="242" spans="1:6" ht="15">
      <c r="A242" s="23">
        <f>Pontozás!A243</f>
        <v>323</v>
      </c>
      <c r="B242" s="33" t="str">
        <f>IF(A242&gt;0,VLOOKUP(A242,Nevezés!A2:E501,2,1),0)</f>
        <v>Hacskó György</v>
      </c>
      <c r="C242" s="5" t="str">
        <f>IF(A242&gt;0,VLOOKUP(A242,Nevezés!A2:E501,4,1),0)</f>
        <v>Fehér burgundi</v>
      </c>
      <c r="D242" s="38">
        <f>IF(A242&gt;0,VLOOKUP(A242,Nevezés!A2:E501,5,1),0)</f>
        <v>2009</v>
      </c>
      <c r="E242" s="40">
        <f>IF(Pontozás!Q243=0,0,AVERAGE(Pontozás!B243:P243))</f>
        <v>18.733333333333334</v>
      </c>
      <c r="F242" s="36" t="str">
        <f t="shared" si="3"/>
        <v>Aranyérem</v>
      </c>
    </row>
    <row r="243" spans="1:6" ht="15">
      <c r="A243" s="23">
        <f>Pontozás!A244</f>
        <v>339</v>
      </c>
      <c r="B243" s="33" t="str">
        <f>IF(A243&gt;0,VLOOKUP(A243,Nevezés!A2:E501,2,1),0)</f>
        <v>Hudák József</v>
      </c>
      <c r="C243" s="5" t="str">
        <f>IF(A243&gt;0,VLOOKUP(A243,Nevezés!A2:E501,4,1),0)</f>
        <v>Zöldveltelíni</v>
      </c>
      <c r="D243" s="38">
        <f>IF(A243&gt;0,VLOOKUP(A243,Nevezés!A2:E501,5,1),0)</f>
        <v>2009</v>
      </c>
      <c r="E243" s="40">
        <f>IF(Pontozás!Q244=0,0,AVERAGE(Pontozás!B244:P244))</f>
        <v>18.666666666666668</v>
      </c>
      <c r="F243" s="36" t="str">
        <f t="shared" si="3"/>
        <v>Aranyérem</v>
      </c>
    </row>
    <row r="244" spans="1:6" ht="15">
      <c r="A244" s="23">
        <f>Pontozás!A245</f>
        <v>172</v>
      </c>
      <c r="B244" s="33" t="str">
        <f>IF(A244&gt;0,VLOOKUP(A244,Nevezés!A2:E501,2,1),0)</f>
        <v>Simon Miklós</v>
      </c>
      <c r="C244" s="5" t="str">
        <f>IF(A244&gt;0,VLOOKUP(A244,Nevezés!A2:E501,4,1),0)</f>
        <v>Cabernet Sauvignon</v>
      </c>
      <c r="D244" s="38">
        <f>IF(A244&gt;0,VLOOKUP(A244,Nevezés!A2:E501,5,1),0)</f>
        <v>2009</v>
      </c>
      <c r="E244" s="40">
        <f>IF(Pontozás!Q245=0,0,AVERAGE(Pontozás!B245:P245))</f>
        <v>16.683333333333334</v>
      </c>
      <c r="F244" s="36" t="str">
        <f t="shared" si="3"/>
        <v>Bronzérem</v>
      </c>
    </row>
    <row r="245" spans="1:6" ht="15">
      <c r="A245" s="23">
        <f>Pontozás!A246</f>
        <v>104</v>
      </c>
      <c r="B245" s="33" t="str">
        <f>IF(A245&gt;0,VLOOKUP(A245,Nevezés!A2:E501,2,1),0)</f>
        <v>Tóth Szilárd Ferenc</v>
      </c>
      <c r="C245" s="5" t="str">
        <f>IF(A245&gt;0,VLOOKUP(A245,Nevezés!A2:E501,4,1),0)</f>
        <v>Cabernet Sauvignon</v>
      </c>
      <c r="D245" s="38">
        <f>IF(A245&gt;0,VLOOKUP(A245,Nevezés!A2:E501,5,1),0)</f>
        <v>2009</v>
      </c>
      <c r="E245" s="40">
        <f>IF(Pontozás!Q246=0,0,AVERAGE(Pontozás!B246:P246))</f>
        <v>18.066666666666666</v>
      </c>
      <c r="F245" s="36" t="str">
        <f t="shared" si="3"/>
        <v>Ezüstérem</v>
      </c>
    </row>
    <row r="246" spans="1:6" ht="15">
      <c r="A246" s="23">
        <f>Pontozás!A247</f>
        <v>6</v>
      </c>
      <c r="B246" s="33" t="str">
        <f>IF(A246&gt;0,VLOOKUP(A246,Nevezés!A2:E501,2,1),0)</f>
        <v>Batári Gábor</v>
      </c>
      <c r="C246" s="5" t="str">
        <f>IF(A246&gt;0,VLOOKUP(A246,Nevezés!A2:E501,4,1),0)</f>
        <v>Zöldveltelíni</v>
      </c>
      <c r="D246" s="38">
        <f>IF(A246&gt;0,VLOOKUP(A246,Nevezés!A2:E501,5,1),0)</f>
        <v>2009</v>
      </c>
      <c r="E246" s="40">
        <f>IF(Pontozás!Q247=0,0,AVERAGE(Pontozás!B247:P247))</f>
        <v>15.299999999999999</v>
      </c>
      <c r="F246" s="36">
        <f t="shared" si="3"/>
      </c>
    </row>
    <row r="247" spans="1:6" ht="15">
      <c r="A247" s="23">
        <f>Pontozás!A248</f>
        <v>149</v>
      </c>
      <c r="B247" s="33" t="str">
        <f>IF(A247&gt;0,VLOOKUP(A247,Nevezés!A2:E501,2,1),0)</f>
        <v>Simonka Gyula</v>
      </c>
      <c r="C247" s="5" t="str">
        <f>IF(A247&gt;0,VLOOKUP(A247,Nevezés!A2:E501,4,1),0)</f>
        <v>Szentlőrinci</v>
      </c>
      <c r="D247" s="38">
        <f>IF(A247&gt;0,VLOOKUP(A247,Nevezés!A2:E501,5,1),0)</f>
        <v>2009</v>
      </c>
      <c r="E247" s="40">
        <f>IF(Pontozás!Q248=0,0,AVERAGE(Pontozás!B248:P248))</f>
        <v>16.866666666666664</v>
      </c>
      <c r="F247" s="36" t="str">
        <f t="shared" si="3"/>
        <v>Bronzérem</v>
      </c>
    </row>
    <row r="248" spans="1:6" ht="15">
      <c r="A248" s="23">
        <f>Pontozás!A249</f>
        <v>276</v>
      </c>
      <c r="B248" s="33" t="str">
        <f>IF(A248&gt;0,VLOOKUP(A248,Nevezés!A2:E501,2,1),0)</f>
        <v>Lovász Csaba</v>
      </c>
      <c r="C248" s="5" t="str">
        <f>IF(A248&gt;0,VLOOKUP(A248,Nevezés!A2:E501,4,1),0)</f>
        <v>Pinot Blanc</v>
      </c>
      <c r="D248" s="38">
        <f>IF(A248&gt;0,VLOOKUP(A248,Nevezés!A2:E501,5,1),0)</f>
        <v>2008</v>
      </c>
      <c r="E248" s="40">
        <f>IF(Pontozás!Q249=0,0,AVERAGE(Pontozás!B249:P249))</f>
        <v>16.3</v>
      </c>
      <c r="F248" s="36" t="str">
        <f t="shared" si="3"/>
        <v>Oklevél</v>
      </c>
    </row>
    <row r="249" spans="1:6" ht="15">
      <c r="A249" s="23">
        <f>Pontozás!A250</f>
        <v>155</v>
      </c>
      <c r="B249" s="33" t="str">
        <f>IF(A249&gt;0,VLOOKUP(A249,Nevezés!A2:E501,2,1),0)</f>
        <v>Vágvölgyi Zoltán</v>
      </c>
      <c r="C249" s="5" t="str">
        <f>IF(A249&gt;0,VLOOKUP(A249,Nevezés!A2:E501,4,1),0)</f>
        <v>Szentlőrinci</v>
      </c>
      <c r="D249" s="38">
        <f>IF(A249&gt;0,VLOOKUP(A249,Nevezés!A2:E501,5,1),0)</f>
        <v>2009</v>
      </c>
      <c r="E249" s="40">
        <f>IF(Pontozás!Q250=0,0,AVERAGE(Pontozás!B250:P250))</f>
        <v>15.666666666666666</v>
      </c>
      <c r="F249" s="36">
        <f t="shared" si="3"/>
      </c>
    </row>
    <row r="250" spans="1:6" ht="15">
      <c r="A250" s="23">
        <f>Pontozás!A251</f>
        <v>164</v>
      </c>
      <c r="B250" s="33" t="str">
        <f>IF(A250&gt;0,VLOOKUP(A250,Nevezés!A2:E501,2,1),0)</f>
        <v>Zalaba István</v>
      </c>
      <c r="C250" s="5" t="str">
        <f>IF(A250&gt;0,VLOOKUP(A250,Nevezés!A2:E501,4,1),0)</f>
        <v>Zöldveltelíni</v>
      </c>
      <c r="D250" s="38">
        <f>IF(A250&gt;0,VLOOKUP(A250,Nevezés!A2:E501,5,1),0)</f>
        <v>2009</v>
      </c>
      <c r="E250" s="40">
        <f>IF(Pontozás!Q251=0,0,AVERAGE(Pontozás!B251:P251))</f>
        <v>16.766666666666666</v>
      </c>
      <c r="F250" s="36" t="str">
        <f t="shared" si="3"/>
        <v>Bronzérem</v>
      </c>
    </row>
    <row r="251" spans="1:6" ht="15">
      <c r="A251" s="23">
        <f>Pontozás!A252</f>
        <v>220</v>
      </c>
      <c r="B251" s="33" t="str">
        <f>IF(A251&gt;0,VLOOKUP(A251,Nevezés!A2:E501,2,1),0)</f>
        <v>Solymosi Attila</v>
      </c>
      <c r="C251" s="5" t="str">
        <f>IF(A251&gt;0,VLOOKUP(A251,Nevezés!A2:E501,4,1),0)</f>
        <v>Sauvignon Blanc</v>
      </c>
      <c r="D251" s="38">
        <f>IF(A251&gt;0,VLOOKUP(A251,Nevezés!A2:E501,5,1),0)</f>
        <v>2009</v>
      </c>
      <c r="E251" s="40">
        <f>IF(Pontozás!Q252=0,0,AVERAGE(Pontozás!B252:P252))</f>
        <v>17.366666666666664</v>
      </c>
      <c r="F251" s="36" t="str">
        <f t="shared" si="3"/>
        <v>Bronzérem</v>
      </c>
    </row>
    <row r="252" spans="1:6" ht="15">
      <c r="A252" s="23">
        <f>Pontozás!A253</f>
        <v>324</v>
      </c>
      <c r="B252" s="33" t="str">
        <f>IF(A252&gt;0,VLOOKUP(A252,Nevezés!A2:E501,2,1),0)</f>
        <v>Benyó Mihály</v>
      </c>
      <c r="C252" s="5" t="str">
        <f>IF(A252&gt;0,VLOOKUP(A252,Nevezés!A2:E501,4,1),0)</f>
        <v>Cabernet Sauvignon</v>
      </c>
      <c r="D252" s="38">
        <f>IF(A252&gt;0,VLOOKUP(A252,Nevezés!A2:E501,5,1),0)</f>
        <v>2008</v>
      </c>
      <c r="E252" s="40">
        <f>IF(Pontozás!Q253=0,0,AVERAGE(Pontozás!B253:P253))</f>
        <v>18.633333333333333</v>
      </c>
      <c r="F252" s="36" t="str">
        <f t="shared" si="3"/>
        <v>Aranyérem</v>
      </c>
    </row>
    <row r="253" spans="1:6" ht="15">
      <c r="A253" s="23">
        <f>Pontozás!A254</f>
        <v>19</v>
      </c>
      <c r="B253" s="33" t="str">
        <f>IF(A253&gt;0,VLOOKUP(A253,Nevezés!A2:E501,2,1),0)</f>
        <v>Vitek János</v>
      </c>
      <c r="C253" s="5" t="str">
        <f>IF(A253&gt;0,VLOOKUP(A253,Nevezés!A2:E501,4,1),0)</f>
        <v>Sauvignon Blanc</v>
      </c>
      <c r="D253" s="38">
        <f>IF(A253&gt;0,VLOOKUP(A253,Nevezés!A2:E501,5,1),0)</f>
        <v>2009</v>
      </c>
      <c r="E253" s="40">
        <f>IF(Pontozás!Q254=0,0,AVERAGE(Pontozás!B254:P254))</f>
        <v>16.866666666666664</v>
      </c>
      <c r="F253" s="36" t="str">
        <f t="shared" si="3"/>
        <v>Bronzérem</v>
      </c>
    </row>
    <row r="254" spans="1:6" ht="15">
      <c r="A254" s="23">
        <f>Pontozás!A255</f>
        <v>128</v>
      </c>
      <c r="B254" s="33" t="str">
        <f>IF(A254&gt;0,VLOOKUP(A254,Nevezés!A2:E501,2,1),0)</f>
        <v>Berze Ignác</v>
      </c>
      <c r="C254" s="5" t="str">
        <f>IF(A254&gt;0,VLOOKUP(A254,Nevezés!A2:E501,4,1),0)</f>
        <v>Cabernet Sauvignon </v>
      </c>
      <c r="D254" s="38">
        <f>IF(A254&gt;0,VLOOKUP(A254,Nevezés!A2:E501,5,1),0)</f>
        <v>2009</v>
      </c>
      <c r="E254" s="40">
        <f>IF(Pontozás!Q255=0,0,AVERAGE(Pontozás!B255:P255))</f>
        <v>14.666666666666666</v>
      </c>
      <c r="F254" s="36">
        <f t="shared" si="3"/>
      </c>
    </row>
    <row r="255" spans="1:6" ht="15">
      <c r="A255" s="23">
        <f>Pontozás!A256</f>
        <v>98</v>
      </c>
      <c r="B255" s="33" t="str">
        <f>IF(A255&gt;0,VLOOKUP(A255,Nevezés!A2:E501,2,1),0)</f>
        <v>Soláry István</v>
      </c>
      <c r="C255" s="5" t="str">
        <f>IF(A255&gt;0,VLOOKUP(A255,Nevezés!A2:E501,4,1),0)</f>
        <v>Pinot Noir</v>
      </c>
      <c r="D255" s="38">
        <f>IF(A255&gt;0,VLOOKUP(A255,Nevezés!A2:E501,5,1),0)</f>
        <v>2009</v>
      </c>
      <c r="E255" s="40">
        <f>IF(Pontozás!Q256=0,0,AVERAGE(Pontozás!B256:P256))</f>
        <v>16.6</v>
      </c>
      <c r="F255" s="36" t="str">
        <f t="shared" si="3"/>
        <v>Bronzérem</v>
      </c>
    </row>
    <row r="256" spans="1:6" ht="15">
      <c r="A256" s="23">
        <f>Pontozás!A257</f>
        <v>337</v>
      </c>
      <c r="B256" s="33" t="str">
        <f>IF(A256&gt;0,VLOOKUP(A256,Nevezés!A2:E501,2,1),0)</f>
        <v>Szabó László</v>
      </c>
      <c r="C256" s="5" t="str">
        <f>IF(A256&gt;0,VLOOKUP(A256,Nevezés!A2:E501,4,1),0)</f>
        <v>Szentlőrinci</v>
      </c>
      <c r="D256" s="38">
        <f>IF(A256&gt;0,VLOOKUP(A256,Nevezés!A2:E501,5,1),0)</f>
        <v>2009</v>
      </c>
      <c r="E256" s="40">
        <f>IF(Pontozás!Q257=0,0,AVERAGE(Pontozás!B257:P257))</f>
        <v>13.666666666666666</v>
      </c>
      <c r="F256" s="36">
        <f t="shared" si="3"/>
      </c>
    </row>
    <row r="257" spans="1:6" ht="15">
      <c r="A257" s="23">
        <f>Pontozás!A258</f>
        <v>159</v>
      </c>
      <c r="B257" s="33" t="str">
        <f>IF(A257&gt;0,VLOOKUP(A257,Nevezés!A2:E501,2,1),0)</f>
        <v>Vágvölgyi József</v>
      </c>
      <c r="C257" s="5" t="str">
        <f>IF(A257&gt;0,VLOOKUP(A257,Nevezés!A2:E501,4,1),0)</f>
        <v>Szentlőrinci</v>
      </c>
      <c r="D257" s="38">
        <f>IF(A257&gt;0,VLOOKUP(A257,Nevezés!A2:E501,5,1),0)</f>
        <v>2009</v>
      </c>
      <c r="E257" s="40">
        <f>IF(Pontozás!Q258=0,0,AVERAGE(Pontozás!B258:P258))</f>
        <v>16.7</v>
      </c>
      <c r="F257" s="36" t="str">
        <f t="shared" si="3"/>
        <v>Bronzérem</v>
      </c>
    </row>
    <row r="258" spans="1:6" ht="15">
      <c r="A258" s="23">
        <f>Pontozás!A259</f>
        <v>305</v>
      </c>
      <c r="B258" s="33" t="str">
        <f>IF(A258&gt;0,VLOOKUP(A258,Nevezés!A2:E501,2,1),0)</f>
        <v>Mirk András</v>
      </c>
      <c r="C258" s="5" t="str">
        <f>IF(A258&gt;0,VLOOKUP(A258,Nevezés!A2:E501,4,1),0)</f>
        <v>Sauvignon blanc</v>
      </c>
      <c r="D258" s="38">
        <f>IF(A258&gt;0,VLOOKUP(A258,Nevezés!A2:E501,5,1),0)</f>
        <v>2009</v>
      </c>
      <c r="E258" s="40">
        <f>IF(Pontozás!Q259=0,0,AVERAGE(Pontozás!B259:P259))</f>
        <v>15.6</v>
      </c>
      <c r="F258" s="36">
        <f aca="true" t="shared" si="4" ref="F258:F321">IF(E258&lt;16.01,"",IF(E258&lt;16.51,"Oklevél",IF(E258&lt;17.51,"Bronzérem",IF(E258&lt;18.51,"Ezüstérem","Aranyérem"))))</f>
      </c>
    </row>
    <row r="259" spans="1:6" ht="15">
      <c r="A259" s="23">
        <f>Pontozás!A260</f>
        <v>71</v>
      </c>
      <c r="B259" s="33" t="str">
        <f>IF(A259&gt;0,VLOOKUP(A259,Nevezés!A2:E501,2,1),0)</f>
        <v>Varga József- Józsefné</v>
      </c>
      <c r="C259" s="5" t="str">
        <f>IF(A259&gt;0,VLOOKUP(A259,Nevezés!A2:E501,4,1),0)</f>
        <v>Cabernet Sauvignon</v>
      </c>
      <c r="D259" s="38">
        <f>IF(A259&gt;0,VLOOKUP(A259,Nevezés!A2:E501,5,1),0)</f>
        <v>2009</v>
      </c>
      <c r="E259" s="40">
        <f>IF(Pontozás!Q260=0,0,AVERAGE(Pontozás!B260:P260))</f>
        <v>14.666666666666666</v>
      </c>
      <c r="F259" s="36">
        <f t="shared" si="4"/>
      </c>
    </row>
    <row r="260" spans="1:6" ht="15">
      <c r="A260" s="23">
        <f>Pontozás!A261</f>
        <v>315</v>
      </c>
      <c r="B260" s="33" t="str">
        <f>IF(A260&gt;0,VLOOKUP(A260,Nevezés!A2:E501,2,1),0)</f>
        <v>Kormos Károly</v>
      </c>
      <c r="C260" s="5" t="str">
        <f>IF(A260&gt;0,VLOOKUP(A260,Nevezés!A2:E501,4,1),0)</f>
        <v>Pinot noire</v>
      </c>
      <c r="D260" s="38">
        <f>IF(A260&gt;0,VLOOKUP(A260,Nevezés!A2:E501,5,1),0)</f>
        <v>2008</v>
      </c>
      <c r="E260" s="40">
        <f>IF(Pontozás!Q261=0,0,AVERAGE(Pontozás!B261:P261))</f>
        <v>17.900000000000002</v>
      </c>
      <c r="F260" s="36" t="str">
        <f t="shared" si="4"/>
        <v>Ezüstérem</v>
      </c>
    </row>
    <row r="261" spans="1:6" ht="15">
      <c r="A261" s="23">
        <f>Pontozás!A262</f>
        <v>231</v>
      </c>
      <c r="B261" s="33" t="str">
        <f>IF(A261&gt;0,VLOOKUP(A261,Nevezés!A2:E501,2,1),0)</f>
        <v>Rajky Melinda</v>
      </c>
      <c r="C261" s="5" t="str">
        <f>IF(A261&gt;0,VLOOKUP(A261,Nevezés!A2:E501,4,1),0)</f>
        <v>Pinot noir</v>
      </c>
      <c r="D261" s="38">
        <f>IF(A261&gt;0,VLOOKUP(A261,Nevezés!A2:E501,5,1),0)</f>
        <v>2009</v>
      </c>
      <c r="E261" s="40">
        <f>IF(Pontozás!Q262=0,0,AVERAGE(Pontozás!B262:P262))</f>
        <v>16.066666666666666</v>
      </c>
      <c r="F261" s="36" t="str">
        <f t="shared" si="4"/>
        <v>Oklevél</v>
      </c>
    </row>
    <row r="262" spans="1:6" ht="15">
      <c r="A262" s="23">
        <f>Pontozás!A263</f>
        <v>209</v>
      </c>
      <c r="B262" s="33" t="str">
        <f>IF(A262&gt;0,VLOOKUP(A262,Nevezés!A2:E501,2,1),0)</f>
        <v>Türk János</v>
      </c>
      <c r="C262" s="5" t="str">
        <f>IF(A262&gt;0,VLOOKUP(A262,Nevezés!A2:E501,4,1),0)</f>
        <v>Cabernet Sauvignon</v>
      </c>
      <c r="D262" s="38">
        <f>IF(A262&gt;0,VLOOKUP(A262,Nevezés!A2:E501,5,1),0)</f>
        <v>2009</v>
      </c>
      <c r="E262" s="40">
        <f>IF(Pontozás!Q263=0,0,AVERAGE(Pontozás!B263:P263))</f>
        <v>18.133333333333336</v>
      </c>
      <c r="F262" s="36" t="str">
        <f t="shared" si="4"/>
        <v>Ezüstérem</v>
      </c>
    </row>
    <row r="263" spans="1:6" ht="15">
      <c r="A263" s="23">
        <f>Pontozás!A264</f>
        <v>245</v>
      </c>
      <c r="B263" s="33" t="str">
        <f>IF(A263&gt;0,VLOOKUP(A263,Nevezés!A2:E501,2,1),0)</f>
        <v>Mali Ferenc</v>
      </c>
      <c r="C263" s="5" t="str">
        <f>IF(A263&gt;0,VLOOKUP(A263,Nevezés!A2:E501,4,1),0)</f>
        <v>Cabernet Sauvignon</v>
      </c>
      <c r="D263" s="38">
        <f>IF(A263&gt;0,VLOOKUP(A263,Nevezés!A2:E501,5,1),0)</f>
        <v>2009</v>
      </c>
      <c r="E263" s="40">
        <f>IF(Pontozás!Q264=0,0,AVERAGE(Pontozás!B264:P264))</f>
        <v>17.366666666666664</v>
      </c>
      <c r="F263" s="36" t="str">
        <f t="shared" si="4"/>
        <v>Bronzérem</v>
      </c>
    </row>
    <row r="264" spans="1:6" ht="15">
      <c r="A264" s="23">
        <f>Pontozás!A265</f>
        <v>285</v>
      </c>
      <c r="B264" s="33" t="str">
        <f>IF(A264&gt;0,VLOOKUP(A264,Nevezés!A2:E501,2,1),0)</f>
        <v>Szuki Ferenc</v>
      </c>
      <c r="C264" s="5" t="str">
        <f>IF(A264&gt;0,VLOOKUP(A264,Nevezés!A2:E501,4,1),0)</f>
        <v>Királyleányka</v>
      </c>
      <c r="D264" s="38">
        <f>IF(A264&gt;0,VLOOKUP(A264,Nevezés!A2:E501,5,1),0)</f>
        <v>2008</v>
      </c>
      <c r="E264" s="40">
        <f>IF(Pontozás!Q265=0,0,AVERAGE(Pontozás!B265:P265))</f>
        <v>15.433333333333332</v>
      </c>
      <c r="F264" s="36">
        <f t="shared" si="4"/>
      </c>
    </row>
    <row r="265" spans="1:6" ht="15">
      <c r="A265" s="23">
        <f>Pontozás!A266</f>
        <v>192</v>
      </c>
      <c r="B265" s="33" t="str">
        <f>IF(A265&gt;0,VLOOKUP(A265,Nevezés!A2:E501,2,1),0)</f>
        <v>Nyergesi Ferenc</v>
      </c>
      <c r="C265" s="5" t="str">
        <f>IF(A265&gt;0,VLOOKUP(A265,Nevezés!A2:E501,4,1),0)</f>
        <v>Zöldveltelíni</v>
      </c>
      <c r="D265" s="38">
        <f>IF(A265&gt;0,VLOOKUP(A265,Nevezés!A2:E501,5,1),0)</f>
        <v>2009</v>
      </c>
      <c r="E265" s="40">
        <f>IF(Pontozás!Q266=0,0,AVERAGE(Pontozás!B266:P266))</f>
        <v>16.099999999999998</v>
      </c>
      <c r="F265" s="36" t="str">
        <f t="shared" si="4"/>
        <v>Oklevél</v>
      </c>
    </row>
    <row r="266" spans="1:6" ht="15">
      <c r="A266" s="23">
        <f>Pontozás!A267</f>
        <v>251</v>
      </c>
      <c r="B266" s="33" t="str">
        <f>IF(A266&gt;0,VLOOKUP(A266,Nevezés!A2:E501,2,1),0)</f>
        <v>Vinklárik László</v>
      </c>
      <c r="C266" s="5" t="str">
        <f>IF(A266&gt;0,VLOOKUP(A266,Nevezés!A2:E501,4,1),0)</f>
        <v>Cabernet Sauvignon</v>
      </c>
      <c r="D266" s="38">
        <f>IF(A266&gt;0,VLOOKUP(A266,Nevezés!A2:E501,5,1),0)</f>
        <v>2009</v>
      </c>
      <c r="E266" s="40">
        <f>IF(Pontozás!Q267=0,0,AVERAGE(Pontozás!B267:P267))</f>
        <v>16.6</v>
      </c>
      <c r="F266" s="36" t="str">
        <f t="shared" si="4"/>
        <v>Bronzérem</v>
      </c>
    </row>
    <row r="267" spans="1:6" ht="15">
      <c r="A267" s="23">
        <f>Pontozás!A268</f>
        <v>317</v>
      </c>
      <c r="B267" s="33" t="str">
        <f>IF(A267&gt;0,VLOOKUP(A267,Nevezés!A2:E501,2,1),0)</f>
        <v>Cséplő Béla</v>
      </c>
      <c r="C267" s="5" t="str">
        <f>IF(A267&gt;0,VLOOKUP(A267,Nevezés!A2:E501,4,1),0)</f>
        <v>Fehér burgundi</v>
      </c>
      <c r="D267" s="38">
        <f>IF(A267&gt;0,VLOOKUP(A267,Nevezés!A2:E501,5,1),0)</f>
        <v>2009</v>
      </c>
      <c r="E267" s="40">
        <f>IF(Pontozás!Q268=0,0,AVERAGE(Pontozás!B268:P268))</f>
        <v>17.666666666666668</v>
      </c>
      <c r="F267" s="36" t="str">
        <f t="shared" si="4"/>
        <v>Ezüstérem</v>
      </c>
    </row>
    <row r="268" spans="1:6" ht="15">
      <c r="A268" s="23">
        <f>Pontozás!A269</f>
        <v>178</v>
      </c>
      <c r="B268" s="33" t="str">
        <f>IF(A268&gt;0,VLOOKUP(A268,Nevezés!A2:E501,2,1),0)</f>
        <v>Gáll Erika</v>
      </c>
      <c r="C268" s="5" t="str">
        <f>IF(A268&gt;0,VLOOKUP(A268,Nevezés!A2:E501,4,1),0)</f>
        <v>Királyleányka</v>
      </c>
      <c r="D268" s="38">
        <f>IF(A268&gt;0,VLOOKUP(A268,Nevezés!A2:E501,5,1),0)</f>
        <v>2009</v>
      </c>
      <c r="E268" s="40">
        <f>IF(Pontozás!Q269=0,0,AVERAGE(Pontozás!B269:P269))</f>
        <v>17.666666666666668</v>
      </c>
      <c r="F268" s="36" t="str">
        <f t="shared" si="4"/>
        <v>Ezüstérem</v>
      </c>
    </row>
    <row r="269" spans="1:6" ht="15">
      <c r="A269" s="23">
        <f>Pontozás!A270</f>
        <v>225</v>
      </c>
      <c r="B269" s="33" t="str">
        <f>IF(A269&gt;0,VLOOKUP(A269,Nevezés!A2:E501,2,1),0)</f>
        <v>Solymosi Attila</v>
      </c>
      <c r="C269" s="5" t="str">
        <f>IF(A269&gt;0,VLOOKUP(A269,Nevezés!A2:E501,4,1),0)</f>
        <v>Syrah</v>
      </c>
      <c r="D269" s="38">
        <f>IF(A269&gt;0,VLOOKUP(A269,Nevezés!A2:E501,5,1),0)</f>
        <v>2009</v>
      </c>
      <c r="E269" s="40">
        <f>IF(Pontozás!Q270=0,0,AVERAGE(Pontozás!B270:P270))</f>
        <v>18.633333333333333</v>
      </c>
      <c r="F269" s="36" t="str">
        <f t="shared" si="4"/>
        <v>Aranyérem</v>
      </c>
    </row>
    <row r="270" spans="1:6" ht="15">
      <c r="A270" s="23">
        <f>Pontozás!A271</f>
        <v>218</v>
      </c>
      <c r="B270" s="33" t="str">
        <f>IF(A270&gt;0,VLOOKUP(A270,Nevezés!A2:E501,2,1),0)</f>
        <v>Solymosi Attila</v>
      </c>
      <c r="C270" s="5" t="str">
        <f>IF(A270&gt;0,VLOOKUP(A270,Nevezés!A2:E501,4,1),0)</f>
        <v>Zöldveltelíni</v>
      </c>
      <c r="D270" s="38">
        <f>IF(A270&gt;0,VLOOKUP(A270,Nevezés!A2:E501,5,1),0)</f>
        <v>2009</v>
      </c>
      <c r="E270" s="40">
        <f>IF(Pontozás!Q271=0,0,AVERAGE(Pontozás!B271:P271))</f>
        <v>16.599999999999998</v>
      </c>
      <c r="F270" s="36" t="str">
        <f t="shared" si="4"/>
        <v>Bronzérem</v>
      </c>
    </row>
    <row r="271" spans="1:6" ht="15">
      <c r="A271" s="23">
        <f>Pontozás!A272</f>
        <v>180</v>
      </c>
      <c r="B271" s="33" t="str">
        <f>IF(A271&gt;0,VLOOKUP(A271,Nevezés!A2:E501,2,1),0)</f>
        <v>Gáll József</v>
      </c>
      <c r="C271" s="5" t="str">
        <f>IF(A271&gt;0,VLOOKUP(A271,Nevezés!A2:E501,4,1),0)</f>
        <v>Cserszegi fűszeres</v>
      </c>
      <c r="D271" s="38">
        <f>IF(A271&gt;0,VLOOKUP(A271,Nevezés!A2:E501,5,1),0)</f>
        <v>2009</v>
      </c>
      <c r="E271" s="40">
        <f>IF(Pontozás!Q272=0,0,AVERAGE(Pontozás!B272:P272))</f>
        <v>17.333333333333332</v>
      </c>
      <c r="F271" s="36" t="str">
        <f t="shared" si="4"/>
        <v>Bronzérem</v>
      </c>
    </row>
    <row r="272" spans="1:6" ht="15">
      <c r="A272" s="23">
        <f>Pontozás!A273</f>
        <v>235</v>
      </c>
      <c r="B272" s="33" t="str">
        <f>IF(A272&gt;0,VLOOKUP(A272,Nevezés!A2:E501,2,1),0)</f>
        <v>Scheller Henrik</v>
      </c>
      <c r="C272" s="5" t="str">
        <f>IF(A272&gt;0,VLOOKUP(A272,Nevezés!A2:E501,4,1),0)</f>
        <v>Cabernet Sauvignon</v>
      </c>
      <c r="D272" s="38">
        <f>IF(A272&gt;0,VLOOKUP(A272,Nevezés!A2:E501,5,1),0)</f>
        <v>2009</v>
      </c>
      <c r="E272" s="40">
        <f>IF(Pontozás!Q273=0,0,AVERAGE(Pontozás!B273:P273))</f>
        <v>15.200000000000001</v>
      </c>
      <c r="F272" s="36">
        <f t="shared" si="4"/>
      </c>
    </row>
    <row r="273" spans="1:6" ht="15">
      <c r="A273" s="23">
        <f>Pontozás!A274</f>
        <v>129</v>
      </c>
      <c r="B273" s="33" t="str">
        <f>IF(A273&gt;0,VLOOKUP(A273,Nevezés!A2:E501,2,1),0)</f>
        <v>Havrancsik Tibor</v>
      </c>
      <c r="C273" s="5" t="str">
        <f>IF(A273&gt;0,VLOOKUP(A273,Nevezés!A2:E501,4,1),0)</f>
        <v>Cserszegi fűszeres</v>
      </c>
      <c r="D273" s="38">
        <f>IF(A273&gt;0,VLOOKUP(A273,Nevezés!A2:E501,5,1),0)</f>
        <v>2009</v>
      </c>
      <c r="E273" s="40">
        <f>IF(Pontozás!Q274=0,0,AVERAGE(Pontozás!B274:P274))</f>
        <v>16.433333333333334</v>
      </c>
      <c r="F273" s="36" t="str">
        <f t="shared" si="4"/>
        <v>Oklevél</v>
      </c>
    </row>
    <row r="274" spans="1:6" ht="15">
      <c r="A274" s="23">
        <f>Pontozás!A275</f>
        <v>124</v>
      </c>
      <c r="B274" s="33" t="str">
        <f>IF(A274&gt;0,VLOOKUP(A274,Nevezés!A2:E501,2,1),0)</f>
        <v>Csada Ferenc</v>
      </c>
      <c r="C274" s="5" t="str">
        <f>IF(A274&gt;0,VLOOKUP(A274,Nevezés!A2:E501,4,1),0)</f>
        <v>Királyleányka</v>
      </c>
      <c r="D274" s="38">
        <f>IF(A274&gt;0,VLOOKUP(A274,Nevezés!A2:E501,5,1),0)</f>
        <v>2009</v>
      </c>
      <c r="E274" s="40">
        <f>IF(Pontozás!Q275=0,0,AVERAGE(Pontozás!B275:P275))</f>
        <v>16.066666666666666</v>
      </c>
      <c r="F274" s="36" t="str">
        <f t="shared" si="4"/>
        <v>Oklevél</v>
      </c>
    </row>
    <row r="275" spans="1:6" ht="15">
      <c r="A275" s="23">
        <f>Pontozás!A276</f>
        <v>309</v>
      </c>
      <c r="B275" s="33" t="str">
        <f>IF(A275&gt;0,VLOOKUP(A275,Nevezés!A2:E501,2,1),0)</f>
        <v>Mirk András</v>
      </c>
      <c r="C275" s="5" t="str">
        <f>IF(A275&gt;0,VLOOKUP(A275,Nevezés!A2:E501,4,1),0)</f>
        <v>Syrah</v>
      </c>
      <c r="D275" s="38">
        <f>IF(A275&gt;0,VLOOKUP(A275,Nevezés!A2:E501,5,1),0)</f>
        <v>2009</v>
      </c>
      <c r="E275" s="40">
        <f>IF(Pontozás!Q276=0,0,AVERAGE(Pontozás!B276:P276))</f>
        <v>15.833333333333334</v>
      </c>
      <c r="F275" s="36">
        <f t="shared" si="4"/>
      </c>
    </row>
    <row r="276" spans="1:6" ht="15">
      <c r="A276" s="23">
        <f>Pontozás!A277</f>
        <v>97</v>
      </c>
      <c r="B276" s="33" t="str">
        <f>IF(A276&gt;0,VLOOKUP(A276,Nevezés!A2:E501,2,1),0)</f>
        <v>Zsolnay József </v>
      </c>
      <c r="C276" s="5" t="str">
        <f>IF(A276&gt;0,VLOOKUP(A276,Nevezés!A2:E501,4,1),0)</f>
        <v>Cserszegi fűszeres</v>
      </c>
      <c r="D276" s="38">
        <f>IF(A276&gt;0,VLOOKUP(A276,Nevezés!A2:E501,5,1),0)</f>
        <v>2009</v>
      </c>
      <c r="E276" s="40">
        <f>IF(Pontozás!Q277=0,0,AVERAGE(Pontozás!B277:P277))</f>
        <v>16</v>
      </c>
      <c r="F276" s="36">
        <f t="shared" si="4"/>
      </c>
    </row>
    <row r="277" spans="1:6" ht="15">
      <c r="A277" s="23">
        <f>Pontozás!A278</f>
        <v>144</v>
      </c>
      <c r="B277" s="33" t="str">
        <f>IF(A277&gt;0,VLOOKUP(A277,Nevezés!A2:E501,2,1),0)</f>
        <v>Moncz Vilmos</v>
      </c>
      <c r="C277" s="5" t="str">
        <f>IF(A277&gt;0,VLOOKUP(A277,Nevezés!A2:E501,4,1),0)</f>
        <v>Alibernet</v>
      </c>
      <c r="D277" s="38">
        <f>IF(A277&gt;0,VLOOKUP(A277,Nevezés!A2:E501,5,1),0)</f>
        <v>2009</v>
      </c>
      <c r="E277" s="40">
        <f>IF(Pontozás!Q278=0,0,AVERAGE(Pontozás!B278:P278))</f>
        <v>17.866666666666664</v>
      </c>
      <c r="F277" s="36" t="str">
        <f t="shared" si="4"/>
        <v>Ezüstérem</v>
      </c>
    </row>
    <row r="278" spans="1:6" ht="15">
      <c r="A278" s="23">
        <f>Pontozás!A279</f>
        <v>185</v>
      </c>
      <c r="B278" s="33" t="str">
        <f>IF(A278&gt;0,VLOOKUP(A278,Nevezés!A2:E501,2,1),0)</f>
        <v>Kis Csaba</v>
      </c>
      <c r="C278" s="5" t="str">
        <f>IF(A278&gt;0,VLOOKUP(A278,Nevezés!A2:E501,4,1),0)</f>
        <v>Cabernet sauvignon</v>
      </c>
      <c r="D278" s="38">
        <f>IF(A278&gt;0,VLOOKUP(A278,Nevezés!A2:E501,5,1),0)</f>
        <v>2008</v>
      </c>
      <c r="E278" s="40">
        <f>IF(Pontozás!Q279=0,0,AVERAGE(Pontozás!B279:P279))</f>
        <v>13.666666666666666</v>
      </c>
      <c r="F278" s="36">
        <f t="shared" si="4"/>
      </c>
    </row>
    <row r="279" spans="1:6" ht="15">
      <c r="A279" s="23">
        <f>Pontozás!A280</f>
        <v>167</v>
      </c>
      <c r="B279" s="33" t="str">
        <f>IF(A279&gt;0,VLOOKUP(A279,Nevezés!A2:E501,2,1),0)</f>
        <v>Kollár Sándor</v>
      </c>
      <c r="C279" s="5" t="str">
        <f>IF(A279&gt;0,VLOOKUP(A279,Nevezés!A2:E501,4,1),0)</f>
        <v>Királyleányka</v>
      </c>
      <c r="D279" s="38">
        <f>IF(A279&gt;0,VLOOKUP(A279,Nevezés!A2:E501,5,1),0)</f>
        <v>2009</v>
      </c>
      <c r="E279" s="40">
        <f>IF(Pontozás!Q280=0,0,AVERAGE(Pontozás!B280:P280))</f>
        <v>17.566666666666666</v>
      </c>
      <c r="F279" s="36" t="str">
        <f t="shared" si="4"/>
        <v>Ezüstérem</v>
      </c>
    </row>
    <row r="280" spans="1:6" ht="15">
      <c r="A280" s="23">
        <f>Pontozás!A281</f>
        <v>236</v>
      </c>
      <c r="B280" s="33" t="str">
        <f>IF(A280&gt;0,VLOOKUP(A280,Nevezés!A2:E501,2,1),0)</f>
        <v>Scheller Henrik</v>
      </c>
      <c r="C280" s="5" t="str">
        <f>IF(A280&gt;0,VLOOKUP(A280,Nevezés!A2:E501,4,1),0)</f>
        <v>Cabernet Sauvignon</v>
      </c>
      <c r="D280" s="38">
        <f>IF(A280&gt;0,VLOOKUP(A280,Nevezés!A2:E501,5,1),0)</f>
        <v>2008</v>
      </c>
      <c r="E280" s="40">
        <f>IF(Pontozás!Q281=0,0,AVERAGE(Pontozás!B281:P281))</f>
        <v>16.266666666666666</v>
      </c>
      <c r="F280" s="36" t="str">
        <f t="shared" si="4"/>
        <v>Oklevél</v>
      </c>
    </row>
    <row r="281" spans="1:6" ht="15">
      <c r="A281" s="23">
        <f>Pontozás!A282</f>
        <v>334</v>
      </c>
      <c r="B281" s="33" t="str">
        <f>IF(A281&gt;0,VLOOKUP(A281,Nevezés!A2:E501,2,1),0)</f>
        <v>Szabó József</v>
      </c>
      <c r="C281" s="5" t="str">
        <f>IF(A281&gt;0,VLOOKUP(A281,Nevezés!A2:E501,4,1),0)</f>
        <v>Alibernet Kései Szüret</v>
      </c>
      <c r="D281" s="38">
        <f>IF(A281&gt;0,VLOOKUP(A281,Nevezés!A2:E501,5,1),0)</f>
        <v>2009</v>
      </c>
      <c r="E281" s="40">
        <f>IF(Pontozás!Q282=0,0,AVERAGE(Pontozás!B282:P282))</f>
        <v>18.166666666666668</v>
      </c>
      <c r="F281" s="36" t="str">
        <f t="shared" si="4"/>
        <v>Ezüstérem</v>
      </c>
    </row>
    <row r="282" spans="1:6" ht="15">
      <c r="A282" s="23">
        <f>Pontozás!A283</f>
        <v>196</v>
      </c>
      <c r="B282" s="33" t="str">
        <f>IF(A282&gt;0,VLOOKUP(A282,Nevezés!A2:E501,2,1),0)</f>
        <v>Kovács Károly</v>
      </c>
      <c r="C282" s="5" t="str">
        <f>IF(A282&gt;0,VLOOKUP(A282,Nevezés!A2:E501,4,1),0)</f>
        <v>Királyleányka</v>
      </c>
      <c r="D282" s="38">
        <f>IF(A282&gt;0,VLOOKUP(A282,Nevezés!A2:E501,5,1),0)</f>
        <v>2009</v>
      </c>
      <c r="E282" s="40">
        <f>IF(Pontozás!Q283=0,0,AVERAGE(Pontozás!B283:P283))</f>
        <v>14.666666666666666</v>
      </c>
      <c r="F282" s="36">
        <f t="shared" si="4"/>
      </c>
    </row>
    <row r="283" spans="1:6" ht="15">
      <c r="A283" s="23">
        <f>Pontozás!A284</f>
        <v>80</v>
      </c>
      <c r="B283" s="33" t="str">
        <f>IF(A283&gt;0,VLOOKUP(A283,Nevezés!A2:E501,2,1),0)</f>
        <v>Gula Béla</v>
      </c>
      <c r="C283" s="5" t="str">
        <f>IF(A283&gt;0,VLOOKUP(A283,Nevezés!A2:E501,4,1),0)</f>
        <v>Cserszegi fűszeres</v>
      </c>
      <c r="D283" s="38">
        <f>IF(A283&gt;0,VLOOKUP(A283,Nevezés!A2:E501,5,1),0)</f>
        <v>2009</v>
      </c>
      <c r="E283" s="40">
        <f>IF(Pontozás!Q284=0,0,AVERAGE(Pontozás!B284:P284))</f>
        <v>16.400000000000002</v>
      </c>
      <c r="F283" s="36" t="str">
        <f t="shared" si="4"/>
        <v>Oklevél</v>
      </c>
    </row>
    <row r="284" spans="1:6" ht="15">
      <c r="A284" s="23">
        <f>Pontozás!A285</f>
        <v>321</v>
      </c>
      <c r="B284" s="33" t="str">
        <f>IF(A284&gt;0,VLOOKUP(A284,Nevezés!A2:E501,2,1),0)</f>
        <v>Hacskó György</v>
      </c>
      <c r="C284" s="5" t="str">
        <f>IF(A284&gt;0,VLOOKUP(A284,Nevezés!A2:E501,4,1),0)</f>
        <v>Zöldveltelíni</v>
      </c>
      <c r="D284" s="38">
        <f>IF(A284&gt;0,VLOOKUP(A284,Nevezés!A2:E501,5,1),0)</f>
        <v>2009</v>
      </c>
      <c r="E284" s="40">
        <f>IF(Pontozás!Q285=0,0,AVERAGE(Pontozás!B285:P285))</f>
        <v>18</v>
      </c>
      <c r="F284" s="36" t="str">
        <f t="shared" si="4"/>
        <v>Ezüstérem</v>
      </c>
    </row>
    <row r="285" spans="1:6" ht="15">
      <c r="A285" s="23">
        <f>Pontozás!A286</f>
        <v>284</v>
      </c>
      <c r="B285" s="33" t="str">
        <f>IF(A285&gt;0,VLOOKUP(A285,Nevezés!A2:E501,2,1),0)</f>
        <v>Szuki Ferenc</v>
      </c>
      <c r="C285" s="5" t="str">
        <f>IF(A285&gt;0,VLOOKUP(A285,Nevezés!A2:E501,4,1),0)</f>
        <v>Cserszegi fűszeres</v>
      </c>
      <c r="D285" s="38">
        <f>IF(A285&gt;0,VLOOKUP(A285,Nevezés!A2:E501,5,1),0)</f>
        <v>2008</v>
      </c>
      <c r="E285" s="40">
        <f>IF(Pontozás!Q286=0,0,AVERAGE(Pontozás!B286:P286))</f>
        <v>15.866666666666667</v>
      </c>
      <c r="F285" s="36">
        <f t="shared" si="4"/>
      </c>
    </row>
    <row r="286" spans="1:6" ht="15">
      <c r="A286" s="23">
        <f>Pontozás!A287</f>
        <v>227</v>
      </c>
      <c r="B286" s="33" t="str">
        <f>IF(A286&gt;0,VLOOKUP(A286,Nevezés!A2:E501,2,1),0)</f>
        <v>Solymosi Attila</v>
      </c>
      <c r="C286" s="5" t="str">
        <f>IF(A286&gt;0,VLOOKUP(A286,Nevezés!A2:E501,4,1),0)</f>
        <v>Cabernet Sauvignon</v>
      </c>
      <c r="D286" s="38">
        <f>IF(A286&gt;0,VLOOKUP(A286,Nevezés!A2:E501,5,1),0)</f>
        <v>2007</v>
      </c>
      <c r="E286" s="40">
        <f>IF(Pontozás!Q287=0,0,AVERAGE(Pontozás!B287:P287))</f>
        <v>16.966666666666665</v>
      </c>
      <c r="F286" s="36" t="str">
        <f t="shared" si="4"/>
        <v>Bronzérem</v>
      </c>
    </row>
    <row r="287" spans="1:6" ht="30">
      <c r="A287" s="23">
        <f>Pontozás!A288</f>
        <v>16</v>
      </c>
      <c r="B287" s="33" t="str">
        <f>IF(A287&gt;0,VLOOKUP(A287,Nevezés!A2:E501,2,1),0)</f>
        <v>Vitek János</v>
      </c>
      <c r="C287" s="5" t="str">
        <f>IF(A287&gt;0,VLOOKUP(A287,Nevezés!A2:E501,4,1),0)</f>
        <v>Cabernet Sauvignon Barryque</v>
      </c>
      <c r="D287" s="38">
        <f>IF(A287&gt;0,VLOOKUP(A287,Nevezés!A2:E501,5,1),0)</f>
        <v>2007</v>
      </c>
      <c r="E287" s="40">
        <f>IF(Pontozás!Q288=0,0,AVERAGE(Pontozás!B288:P288))</f>
        <v>18.333333333333332</v>
      </c>
      <c r="F287" s="36" t="str">
        <f t="shared" si="4"/>
        <v>Ezüstérem</v>
      </c>
    </row>
    <row r="288" spans="1:6" ht="15">
      <c r="A288" s="23">
        <f>Pontozás!A289</f>
        <v>319</v>
      </c>
      <c r="B288" s="33" t="str">
        <f>IF(A288&gt;0,VLOOKUP(A288,Nevezés!A2:E501,2,1),0)</f>
        <v>Kovács Imre</v>
      </c>
      <c r="C288" s="5" t="str">
        <f>IF(A288&gt;0,VLOOKUP(A288,Nevezés!A2:E501,4,1),0)</f>
        <v>Nyitra</v>
      </c>
      <c r="D288" s="38">
        <f>IF(A288&gt;0,VLOOKUP(A288,Nevezés!A2:E501,5,1),0)</f>
        <v>2009</v>
      </c>
      <c r="E288" s="40">
        <f>IF(Pontozás!Q289=0,0,AVERAGE(Pontozás!B289:P289))</f>
        <v>17.599999999999998</v>
      </c>
      <c r="F288" s="36" t="str">
        <f t="shared" si="4"/>
        <v>Ezüstérem</v>
      </c>
    </row>
    <row r="289" spans="1:6" ht="15">
      <c r="A289" s="23">
        <f>Pontozás!A290</f>
        <v>70</v>
      </c>
      <c r="B289" s="33" t="str">
        <f>IF(A289&gt;0,VLOOKUP(A289,Nevezés!A2:E501,2,1),0)</f>
        <v>Varga József- Józsefné</v>
      </c>
      <c r="C289" s="5" t="str">
        <f>IF(A289&gt;0,VLOOKUP(A289,Nevezés!A2:E501,4,1),0)</f>
        <v>Cabernet Sauvignon</v>
      </c>
      <c r="D289" s="38">
        <f>IF(A289&gt;0,VLOOKUP(A289,Nevezés!A2:E501,5,1),0)</f>
        <v>2007</v>
      </c>
      <c r="E289" s="40">
        <f>IF(Pontozás!Q290=0,0,AVERAGE(Pontozás!B290:P290))</f>
        <v>18.13333333333333</v>
      </c>
      <c r="F289" s="36" t="str">
        <f t="shared" si="4"/>
        <v>Ezüstérem</v>
      </c>
    </row>
    <row r="290" spans="1:6" ht="15">
      <c r="A290" s="23">
        <f>Pontozás!A291</f>
        <v>325</v>
      </c>
      <c r="B290" s="33" t="str">
        <f>IF(A290&gt;0,VLOOKUP(A290,Nevezés!A2:E501,2,1),0)</f>
        <v>Stugel Péter</v>
      </c>
      <c r="C290" s="5" t="str">
        <f>IF(A290&gt;0,VLOOKUP(A290,Nevezés!A2:E501,4,1),0)</f>
        <v>Piros Veltelíni</v>
      </c>
      <c r="D290" s="38">
        <f>IF(A290&gt;0,VLOOKUP(A290,Nevezés!A2:E501,5,1),0)</f>
        <v>2009</v>
      </c>
      <c r="E290" s="40">
        <f>IF(Pontozás!Q291=0,0,AVERAGE(Pontozás!B291:P291))</f>
        <v>18.2</v>
      </c>
      <c r="F290" s="36" t="str">
        <f t="shared" si="4"/>
        <v>Ezüstérem</v>
      </c>
    </row>
    <row r="291" spans="1:6" ht="15">
      <c r="A291" s="23">
        <f>Pontozás!A292</f>
        <v>121</v>
      </c>
      <c r="B291" s="33" t="str">
        <f>IF(A291&gt;0,VLOOKUP(A291,Nevezés!A2:E501,2,1),0)</f>
        <v>Kiss János </v>
      </c>
      <c r="C291" s="5" t="str">
        <f>IF(A291&gt;0,VLOOKUP(A291,Nevezés!A2:E501,4,1),0)</f>
        <v>Cserszegi fűszeres</v>
      </c>
      <c r="D291" s="38">
        <f>IF(A291&gt;0,VLOOKUP(A291,Nevezés!A2:E501,5,1),0)</f>
        <v>2009</v>
      </c>
      <c r="E291" s="40">
        <f>IF(Pontozás!Q292=0,0,AVERAGE(Pontozás!B292:P292))</f>
        <v>18</v>
      </c>
      <c r="F291" s="36" t="str">
        <f t="shared" si="4"/>
        <v>Ezüstérem</v>
      </c>
    </row>
    <row r="292" spans="1:6" ht="15">
      <c r="A292" s="23">
        <f>Pontozás!A293</f>
        <v>199</v>
      </c>
      <c r="B292" s="33" t="str">
        <f>IF(A292&gt;0,VLOOKUP(A292,Nevezés!A2:E501,2,1),0)</f>
        <v>Nyergesi Rezső</v>
      </c>
      <c r="C292" s="5" t="str">
        <f>IF(A292&gt;0,VLOOKUP(A292,Nevezés!A2:E501,4,1),0)</f>
        <v>Királyleányka</v>
      </c>
      <c r="D292" s="38">
        <f>IF(A292&gt;0,VLOOKUP(A292,Nevezés!A2:E501,5,1),0)</f>
        <v>2008</v>
      </c>
      <c r="E292" s="40">
        <f>IF(Pontozás!Q293=0,0,AVERAGE(Pontozás!B293:P293))</f>
        <v>15.966666666666667</v>
      </c>
      <c r="F292" s="36">
        <f t="shared" si="4"/>
      </c>
    </row>
    <row r="293" spans="1:6" ht="30">
      <c r="A293" s="23">
        <f>Pontozás!A294</f>
        <v>102</v>
      </c>
      <c r="B293" s="33" t="str">
        <f>IF(A293&gt;0,VLOOKUP(A293,Nevezés!A2:E501,2,1),0)</f>
        <v>Soláry István</v>
      </c>
      <c r="C293" s="5" t="str">
        <f>IF(A293&gt;0,VLOOKUP(A293,Nevezés!A2:E501,4,1),0)</f>
        <v>Kékfrankos-Zweigelt cuvée</v>
      </c>
      <c r="D293" s="38">
        <f>IF(A293&gt;0,VLOOKUP(A293,Nevezés!A2:E501,5,1),0)</f>
        <v>2009</v>
      </c>
      <c r="E293" s="40">
        <f>IF(Pontozás!Q294=0,0,AVERAGE(Pontozás!B294:P294))</f>
        <v>18.3</v>
      </c>
      <c r="F293" s="36" t="str">
        <f t="shared" si="4"/>
        <v>Ezüstérem</v>
      </c>
    </row>
    <row r="294" spans="1:6" ht="15">
      <c r="A294" s="23">
        <f>Pontozás!A295</f>
        <v>240</v>
      </c>
      <c r="B294" s="33" t="str">
        <f>IF(A294&gt;0,VLOOKUP(A294,Nevezés!A2:E501,2,1),0)</f>
        <v>Üveges József</v>
      </c>
      <c r="C294" s="5" t="str">
        <f>IF(A294&gt;0,VLOOKUP(A294,Nevezés!A2:E501,4,1),0)</f>
        <v>Cserszegi fűszeres</v>
      </c>
      <c r="D294" s="38">
        <f>IF(A294&gt;0,VLOOKUP(A294,Nevezés!A2:E501,5,1),0)</f>
        <v>2009</v>
      </c>
      <c r="E294" s="40">
        <f>IF(Pontozás!Q295=0,0,AVERAGE(Pontozás!B295:P295))</f>
        <v>16.26666666666667</v>
      </c>
      <c r="F294" s="36" t="str">
        <f t="shared" si="4"/>
        <v>Oklevél</v>
      </c>
    </row>
    <row r="295" spans="1:6" ht="30">
      <c r="A295" s="23">
        <f>Pontozás!A296</f>
        <v>12</v>
      </c>
      <c r="B295" s="33" t="str">
        <f>IF(A295&gt;0,VLOOKUP(A295,Nevezés!A2:E501,2,1),0)</f>
        <v>Vitekné Sitku Mária</v>
      </c>
      <c r="C295" s="5" t="str">
        <f>IF(A295&gt;0,VLOOKUP(A295,Nevezés!A2:E501,4,1),0)</f>
        <v>Cabernet Sauvignon Barryque</v>
      </c>
      <c r="D295" s="38">
        <f>IF(A295&gt;0,VLOOKUP(A295,Nevezés!A2:E501,5,1),0)</f>
        <v>2006</v>
      </c>
      <c r="E295" s="40">
        <f>IF(Pontozás!Q296=0,0,AVERAGE(Pontozás!B296:P296))</f>
        <v>17.55</v>
      </c>
      <c r="F295" s="36" t="str">
        <f t="shared" si="4"/>
        <v>Ezüstérem</v>
      </c>
    </row>
    <row r="296" spans="1:6" ht="15">
      <c r="A296" s="23">
        <f>Pontozás!A297</f>
        <v>8</v>
      </c>
      <c r="B296" s="33" t="str">
        <f>IF(A296&gt;0,VLOOKUP(A296,Nevezés!A2:E501,2,1),0)</f>
        <v>Ifj. Vitek János</v>
      </c>
      <c r="C296" s="5" t="str">
        <f>IF(A296&gt;0,VLOOKUP(A296,Nevezés!A2:E501,4,1),0)</f>
        <v>Cserszegi fűszeres</v>
      </c>
      <c r="D296" s="38">
        <f>IF(A296&gt;0,VLOOKUP(A296,Nevezés!A2:E501,5,1),0)</f>
        <v>2009</v>
      </c>
      <c r="E296" s="40">
        <f>IF(Pontozás!Q297=0,0,AVERAGE(Pontozás!B297:P297))</f>
        <v>15.966666666666669</v>
      </c>
      <c r="F296" s="36">
        <f t="shared" si="4"/>
      </c>
    </row>
    <row r="297" spans="1:6" ht="15">
      <c r="A297" s="23">
        <f>Pontozás!A298</f>
        <v>333</v>
      </c>
      <c r="B297" s="33" t="str">
        <f>IF(A297&gt;0,VLOOKUP(A297,Nevezés!A2:E501,2,1),0)</f>
        <v>Szabó László</v>
      </c>
      <c r="C297" s="5" t="str">
        <f>IF(A297&gt;0,VLOOKUP(A297,Nevezés!A2:E501,4,1),0)</f>
        <v>Királyleányka</v>
      </c>
      <c r="D297" s="38">
        <f>IF(A297&gt;0,VLOOKUP(A297,Nevezés!A2:E501,5,1),0)</f>
        <v>2009</v>
      </c>
      <c r="E297" s="40">
        <f>IF(Pontozás!Q298=0,0,AVERAGE(Pontozás!B298:P298))</f>
        <v>15.333333333333334</v>
      </c>
      <c r="F297" s="36">
        <f t="shared" si="4"/>
      </c>
    </row>
    <row r="298" spans="1:6" ht="15">
      <c r="A298" s="23">
        <f>Pontozás!A299</f>
        <v>1</v>
      </c>
      <c r="B298" s="33" t="str">
        <f>IF(A298&gt;0,VLOOKUP(A298,Nevezés!A2:E501,2,1),0)</f>
        <v>Nagy Géza</v>
      </c>
      <c r="C298" s="5" t="str">
        <f>IF(A298&gt;0,VLOOKUP(A298,Nevezés!A2:E501,4,1),0)</f>
        <v>Cserszegi fűszeres</v>
      </c>
      <c r="D298" s="38">
        <f>IF(A298&gt;0,VLOOKUP(A298,Nevezés!A2:E501,5,1),0)</f>
        <v>2009</v>
      </c>
      <c r="E298" s="40">
        <f>IF(Pontozás!Q299=0,0,AVERAGE(Pontozás!B299:P299))</f>
        <v>16.933333333333334</v>
      </c>
      <c r="F298" s="36" t="str">
        <f t="shared" si="4"/>
        <v>Bronzérem</v>
      </c>
    </row>
    <row r="299" spans="1:6" ht="15">
      <c r="A299" s="23">
        <f>Pontozás!A300</f>
        <v>158</v>
      </c>
      <c r="B299" s="33" t="str">
        <f>IF(A299&gt;0,VLOOKUP(A299,Nevezés!A2:E501,2,1),0)</f>
        <v>Csákvári Viktor</v>
      </c>
      <c r="C299" s="5" t="str">
        <f>IF(A299&gt;0,VLOOKUP(A299,Nevezés!A2:E501,4,1),0)</f>
        <v>Zöldveltelíni Hóbor</v>
      </c>
      <c r="D299" s="38">
        <f>IF(A299&gt;0,VLOOKUP(A299,Nevezés!A2:E501,5,1),0)</f>
        <v>2008</v>
      </c>
      <c r="E299" s="40">
        <f>IF(Pontozás!Q300=0,0,AVERAGE(Pontozás!B300:P300))</f>
        <v>16.266666666666666</v>
      </c>
      <c r="F299" s="36" t="str">
        <f t="shared" si="4"/>
        <v>Oklevél</v>
      </c>
    </row>
    <row r="300" spans="1:6" ht="15">
      <c r="A300" s="23">
        <f>Pontozás!A301</f>
        <v>26</v>
      </c>
      <c r="B300" s="33" t="str">
        <f>IF(A300&gt;0,VLOOKUP(A300,Nevezés!A2:E501,2,1),0)</f>
        <v>Németh Ferenc</v>
      </c>
      <c r="C300" s="5" t="str">
        <f>IF(A300&gt;0,VLOOKUP(A300,Nevezés!A2:E501,4,1),0)</f>
        <v>Cserszegi fűszeres</v>
      </c>
      <c r="D300" s="38">
        <f>IF(A300&gt;0,VLOOKUP(A300,Nevezés!A2:E501,5,1),0)</f>
        <v>2009</v>
      </c>
      <c r="E300" s="40">
        <f>IF(Pontozás!Q301=0,0,AVERAGE(Pontozás!B301:P301))</f>
        <v>15.166666666666666</v>
      </c>
      <c r="F300" s="36">
        <f t="shared" si="4"/>
      </c>
    </row>
    <row r="301" spans="1:6" ht="15">
      <c r="A301" s="23">
        <f>Pontozás!A302</f>
        <v>340</v>
      </c>
      <c r="B301" s="33" t="str">
        <f>IF(A301&gt;0,VLOOKUP(A301,Nevezés!A2:E501,2,1),0)</f>
        <v>Pisár István</v>
      </c>
      <c r="C301" s="5" t="str">
        <f>IF(A301&gt;0,VLOOKUP(A301,Nevezés!A2:E501,4,1),0)</f>
        <v>Királyleányka</v>
      </c>
      <c r="D301" s="38">
        <f>IF(A301&gt;0,VLOOKUP(A301,Nevezés!A2:E501,5,1),0)</f>
        <v>2009</v>
      </c>
      <c r="E301" s="40">
        <f>IF(Pontozás!Q302=0,0,AVERAGE(Pontozás!B302:P302))</f>
        <v>18.366666666666664</v>
      </c>
      <c r="F301" s="36" t="str">
        <f t="shared" si="4"/>
        <v>Ezüstérem</v>
      </c>
    </row>
    <row r="302" spans="1:6" ht="15">
      <c r="A302" s="23">
        <f>Pontozás!A303</f>
        <v>272</v>
      </c>
      <c r="B302" s="33" t="str">
        <f>IF(A302&gt;0,VLOOKUP(A302,Nevezés!A2:E501,2,1),0)</f>
        <v>Marcsó József</v>
      </c>
      <c r="C302" s="5" t="str">
        <f>IF(A302&gt;0,VLOOKUP(A302,Nevezés!A2:E501,4,1),0)</f>
        <v>Irsai Olivér</v>
      </c>
      <c r="D302" s="38">
        <f>IF(A302&gt;0,VLOOKUP(A302,Nevezés!A2:E501,5,1),0)</f>
        <v>2009</v>
      </c>
      <c r="E302" s="40">
        <f>IF(Pontozás!Q303=0,0,AVERAGE(Pontozás!B303:P303))</f>
        <v>16.333333333333332</v>
      </c>
      <c r="F302" s="36" t="str">
        <f t="shared" si="4"/>
        <v>Oklevél</v>
      </c>
    </row>
    <row r="303" spans="1:6" ht="15">
      <c r="A303" s="23">
        <f>Pontozás!A304</f>
        <v>182</v>
      </c>
      <c r="B303" s="33" t="str">
        <f>IF(A303&gt;0,VLOOKUP(A303,Nevezés!A2:E501,2,1),0)</f>
        <v>Kis Csaba</v>
      </c>
      <c r="C303" s="5" t="str">
        <f>IF(A303&gt;0,VLOOKUP(A303,Nevezés!A2:E501,4,1),0)</f>
        <v>Irsai Olivér</v>
      </c>
      <c r="D303" s="38">
        <f>IF(A303&gt;0,VLOOKUP(A303,Nevezés!A2:E501,5,1),0)</f>
        <v>2009</v>
      </c>
      <c r="E303" s="40">
        <f>IF(Pontozás!Q304=0,0,AVERAGE(Pontozás!B304:P304))</f>
        <v>17.166666666666668</v>
      </c>
      <c r="F303" s="36" t="str">
        <f t="shared" si="4"/>
        <v>Bronzérem</v>
      </c>
    </row>
    <row r="304" spans="1:6" ht="15">
      <c r="A304" s="23">
        <f>Pontozás!A305</f>
        <v>345</v>
      </c>
      <c r="B304" s="33" t="str">
        <f>IF(A304&gt;0,VLOOKUP(A304,Nevezés!A2:E501,2,1),0)</f>
        <v>Valkovics Ferenc</v>
      </c>
      <c r="C304" s="5" t="str">
        <f>IF(A304&gt;0,VLOOKUP(A304,Nevezés!A2:E501,4,1),0)</f>
        <v>Mília</v>
      </c>
      <c r="D304" s="38">
        <f>IF(A304&gt;0,VLOOKUP(A304,Nevezés!A2:E501,5,1),0)</f>
        <v>2009</v>
      </c>
      <c r="E304" s="40">
        <f>IF(Pontozás!Q305=0,0,AVERAGE(Pontozás!B305:P305))</f>
        <v>18.666666666666668</v>
      </c>
      <c r="F304" s="36" t="str">
        <f t="shared" si="4"/>
        <v>Aranyérem</v>
      </c>
    </row>
    <row r="305" spans="1:6" ht="15">
      <c r="A305" s="23">
        <f>Pontozás!A306</f>
        <v>282</v>
      </c>
      <c r="B305" s="33" t="str">
        <f>IF(A305&gt;0,VLOOKUP(A305,Nevezés!A2:E501,2,1),0)</f>
        <v>Babocsai Ervin </v>
      </c>
      <c r="C305" s="5" t="str">
        <f>IF(A305&gt;0,VLOOKUP(A305,Nevezés!A2:E501,4,1),0)</f>
        <v>Cabernet Franc</v>
      </c>
      <c r="D305" s="38">
        <f>IF(A305&gt;0,VLOOKUP(A305,Nevezés!A2:E501,5,1),0)</f>
        <v>2009</v>
      </c>
      <c r="E305" s="40">
        <f>IF(Pontozás!Q306=0,0,AVERAGE(Pontozás!B306:P306))</f>
        <v>15.466666666666667</v>
      </c>
      <c r="F305" s="36">
        <f t="shared" si="4"/>
      </c>
    </row>
    <row r="306" spans="1:6" ht="15">
      <c r="A306" s="23">
        <f>Pontozás!A307</f>
        <v>226</v>
      </c>
      <c r="B306" s="33" t="str">
        <f>IF(A306&gt;0,VLOOKUP(A306,Nevezés!A2:E501,2,1),0)</f>
        <v>Solymosi Attila</v>
      </c>
      <c r="C306" s="5" t="str">
        <f>IF(A306&gt;0,VLOOKUP(A306,Nevezés!A2:E501,4,1),0)</f>
        <v>Cabernet Sauvignon</v>
      </c>
      <c r="D306" s="38">
        <f>IF(A306&gt;0,VLOOKUP(A306,Nevezés!A2:E501,5,1),0)</f>
        <v>2006</v>
      </c>
      <c r="E306" s="40">
        <f>IF(Pontozás!Q307=0,0,AVERAGE(Pontozás!B307:P307))</f>
        <v>17.4</v>
      </c>
      <c r="F306" s="36" t="str">
        <f t="shared" si="4"/>
        <v>Bronzérem</v>
      </c>
    </row>
    <row r="307" spans="1:6" ht="15">
      <c r="A307" s="23">
        <f>Pontozás!A308</f>
        <v>74</v>
      </c>
      <c r="B307" s="33" t="str">
        <f>IF(A307&gt;0,VLOOKUP(A307,Nevezés!A2:E501,2,1),0)</f>
        <v>Varga József- Józsefné</v>
      </c>
      <c r="C307" s="5" t="str">
        <f>IF(A307&gt;0,VLOOKUP(A307,Nevezés!A2:E501,4,1),0)</f>
        <v>Irsai Olivér</v>
      </c>
      <c r="D307" s="38">
        <f>IF(A307&gt;0,VLOOKUP(A307,Nevezés!A2:E501,5,1),0)</f>
        <v>2009</v>
      </c>
      <c r="E307" s="40">
        <f>IF(Pontozás!Q308=0,0,AVERAGE(Pontozás!B308:P308))</f>
        <v>17.566666666666666</v>
      </c>
      <c r="F307" s="36" t="str">
        <f t="shared" si="4"/>
        <v>Ezüstérem</v>
      </c>
    </row>
    <row r="308" spans="1:6" ht="15">
      <c r="A308" s="23">
        <f>Pontozás!A309</f>
        <v>293</v>
      </c>
      <c r="B308" s="33" t="str">
        <f>IF(A308&gt;0,VLOOKUP(A308,Nevezés!A2:E501,2,1),0)</f>
        <v>Balog János</v>
      </c>
      <c r="C308" s="5" t="str">
        <f>IF(A308&gt;0,VLOOKUP(A308,Nevezés!A2:E501,4,1),0)</f>
        <v>Irsai Olivér</v>
      </c>
      <c r="D308" s="38">
        <f>IF(A308&gt;0,VLOOKUP(A308,Nevezés!A2:E501,5,1),0)</f>
        <v>2009</v>
      </c>
      <c r="E308" s="40">
        <f>IF(Pontozás!Q309=0,0,AVERAGE(Pontozás!B309:P309))</f>
        <v>16.3</v>
      </c>
      <c r="F308" s="36" t="str">
        <f t="shared" si="4"/>
        <v>Oklevél</v>
      </c>
    </row>
    <row r="309" spans="1:6" ht="15">
      <c r="A309" s="23">
        <f>Pontozás!A310</f>
        <v>219</v>
      </c>
      <c r="B309" s="33" t="str">
        <f>IF(A309&gt;0,VLOOKUP(A309,Nevezés!A2:E501,2,1),0)</f>
        <v>Solymosi Attila</v>
      </c>
      <c r="C309" s="5" t="str">
        <f>IF(A309&gt;0,VLOOKUP(A309,Nevezés!A2:E501,4,1),0)</f>
        <v>Irsai Olivér</v>
      </c>
      <c r="D309" s="38">
        <f>IF(A309&gt;0,VLOOKUP(A309,Nevezés!A2:E501,5,1),0)</f>
        <v>2009</v>
      </c>
      <c r="E309" s="40">
        <f>IF(Pontozás!Q310=0,0,AVERAGE(Pontozás!B310:P310))</f>
        <v>16.566666666666666</v>
      </c>
      <c r="F309" s="36" t="str">
        <f t="shared" si="4"/>
        <v>Bronzérem</v>
      </c>
    </row>
    <row r="310" spans="1:6" ht="15">
      <c r="A310" s="23">
        <f>Pontozás!A311</f>
        <v>134</v>
      </c>
      <c r="B310" s="33" t="str">
        <f>IF(A310&gt;0,VLOOKUP(A310,Nevezés!A2:E501,2,1),0)</f>
        <v>Hampl Béla</v>
      </c>
      <c r="C310" s="5" t="str">
        <f>IF(A310&gt;0,VLOOKUP(A310,Nevezés!A2:E501,4,1),0)</f>
        <v>Ezerjó</v>
      </c>
      <c r="D310" s="38">
        <f>IF(A310&gt;0,VLOOKUP(A310,Nevezés!A2:E501,5,1),0)</f>
        <v>2009</v>
      </c>
      <c r="E310" s="40">
        <f>IF(Pontozás!Q311=0,0,AVERAGE(Pontozás!B311:P311))</f>
        <v>15.5</v>
      </c>
      <c r="F310" s="36">
        <f t="shared" si="4"/>
      </c>
    </row>
    <row r="311" spans="1:6" ht="15">
      <c r="A311" s="23">
        <f>Pontozás!A312</f>
        <v>15</v>
      </c>
      <c r="B311" s="33" t="str">
        <f>IF(A311&gt;0,VLOOKUP(A311,Nevezés!A2:E501,2,1),0)</f>
        <v>Vitek János</v>
      </c>
      <c r="C311" s="5" t="str">
        <f>IF(A311&gt;0,VLOOKUP(A311,Nevezés!A2:E501,4,1),0)</f>
        <v>Cabernet Franc</v>
      </c>
      <c r="D311" s="38">
        <f>IF(A311&gt;0,VLOOKUP(A311,Nevezés!A2:E501,5,1),0)</f>
        <v>2006</v>
      </c>
      <c r="E311" s="40">
        <f>IF(Pontozás!Q312=0,0,AVERAGE(Pontozás!B312:P312))</f>
        <v>18.633333333333336</v>
      </c>
      <c r="F311" s="36" t="str">
        <f t="shared" si="4"/>
        <v>Aranyérem</v>
      </c>
    </row>
    <row r="312" spans="1:6" ht="15">
      <c r="A312" s="23">
        <f>Pontozás!A313</f>
        <v>335</v>
      </c>
      <c r="B312" s="33" t="str">
        <f>IF(A312&gt;0,VLOOKUP(A312,Nevezés!A2:E501,2,1),0)</f>
        <v>Szabó József</v>
      </c>
      <c r="C312" s="5" t="str">
        <f>IF(A312&gt;0,VLOOKUP(A312,Nevezés!A2:E501,4,1),0)</f>
        <v>Pálava</v>
      </c>
      <c r="D312" s="38">
        <f>IF(A312&gt;0,VLOOKUP(A312,Nevezés!A2:E501,5,1),0)</f>
        <v>2009</v>
      </c>
      <c r="E312" s="40">
        <f>IF(Pontozás!Q313=0,0,AVERAGE(Pontozás!B313:P313))</f>
        <v>18.233333333333334</v>
      </c>
      <c r="F312" s="36" t="str">
        <f t="shared" si="4"/>
        <v>Ezüstérem</v>
      </c>
    </row>
    <row r="313" spans="1:6" ht="15">
      <c r="A313" s="23">
        <f>Pontozás!A314</f>
        <v>90</v>
      </c>
      <c r="B313" s="33" t="str">
        <f>IF(A313&gt;0,VLOOKUP(A313,Nevezés!A2:E501,2,1),0)</f>
        <v>Legény Ferenc</v>
      </c>
      <c r="C313" s="5" t="str">
        <f>IF(A313&gt;0,VLOOKUP(A313,Nevezés!A2:E501,4,1),0)</f>
        <v>Cabernet Franc</v>
      </c>
      <c r="D313" s="38">
        <f>IF(A313&gt;0,VLOOKUP(A313,Nevezés!A2:E501,5,1),0)</f>
        <v>2009</v>
      </c>
      <c r="E313" s="40">
        <f>IF(Pontozás!Q314=0,0,AVERAGE(Pontozás!B314:P314))</f>
        <v>16.133333333333333</v>
      </c>
      <c r="F313" s="36" t="str">
        <f t="shared" si="4"/>
        <v>Oklevél</v>
      </c>
    </row>
    <row r="314" spans="1:6" ht="15">
      <c r="A314" s="23">
        <f>Pontozás!A315</f>
        <v>157</v>
      </c>
      <c r="B314" s="33" t="str">
        <f>IF(A314&gt;0,VLOOKUP(A314,Nevezés!A2:E501,2,1),0)</f>
        <v>Csákvári Viktor</v>
      </c>
      <c r="C314" s="5" t="str">
        <f>IF(A314&gt;0,VLOOKUP(A314,Nevezés!A2:E501,4,1),0)</f>
        <v>Cabernet Sauvignon</v>
      </c>
      <c r="D314" s="38">
        <f>IF(A314&gt;0,VLOOKUP(A314,Nevezés!A2:E501,5,1),0)</f>
        <v>2006</v>
      </c>
      <c r="E314" s="40">
        <f>IF(Pontozás!Q315=0,0,AVERAGE(Pontozás!B315:P315))</f>
        <v>18.166666666666668</v>
      </c>
      <c r="F314" s="36" t="str">
        <f t="shared" si="4"/>
        <v>Ezüstérem</v>
      </c>
    </row>
    <row r="315" spans="1:6" ht="15">
      <c r="A315" s="23">
        <f>Pontozás!A316</f>
        <v>132</v>
      </c>
      <c r="B315" s="33" t="str">
        <f>IF(A315&gt;0,VLOOKUP(A315,Nevezés!A2:E501,2,1),0)</f>
        <v>Havrancsik Tibor</v>
      </c>
      <c r="C315" s="5" t="str">
        <f>IF(A315&gt;0,VLOOKUP(A315,Nevezés!A2:E501,4,1),0)</f>
        <v>Cabernet Franc</v>
      </c>
      <c r="D315" s="38">
        <f>IF(A315&gt;0,VLOOKUP(A315,Nevezés!A2:E501,5,1),0)</f>
        <v>2009</v>
      </c>
      <c r="E315" s="40">
        <f>IF(Pontozás!Q316=0,0,AVERAGE(Pontozás!B316:P316))</f>
        <v>16.766666666666666</v>
      </c>
      <c r="F315" s="36" t="str">
        <f t="shared" si="4"/>
        <v>Bronzérem</v>
      </c>
    </row>
    <row r="316" spans="1:6" ht="15">
      <c r="A316" s="23">
        <f>Pontozás!A317</f>
        <v>87</v>
      </c>
      <c r="B316" s="33" t="str">
        <f>IF(A316&gt;0,VLOOKUP(A316,Nevezés!A2:E501,2,1),0)</f>
        <v>Faragó László</v>
      </c>
      <c r="C316" s="5" t="str">
        <f>IF(A316&gt;0,VLOOKUP(A316,Nevezés!A2:E501,4,1),0)</f>
        <v>Ottonel Muskotály</v>
      </c>
      <c r="D316" s="38">
        <f>IF(A316&gt;0,VLOOKUP(A316,Nevezés!A2:E501,5,1),0)</f>
        <v>2009</v>
      </c>
      <c r="E316" s="40">
        <f>IF(Pontozás!Q317=0,0,AVERAGE(Pontozás!B317:P317))</f>
        <v>15.366666666666667</v>
      </c>
      <c r="F316" s="36">
        <f t="shared" si="4"/>
      </c>
    </row>
    <row r="317" spans="1:6" ht="15">
      <c r="A317" s="23">
        <f>Pontozás!A318</f>
        <v>140</v>
      </c>
      <c r="B317" s="33" t="str">
        <f>IF(A317&gt;0,VLOOKUP(A317,Nevezés!A2:E501,2,1),0)</f>
        <v>Svajcer István</v>
      </c>
      <c r="C317" s="5" t="str">
        <f>IF(A317&gt;0,VLOOKUP(A317,Nevezés!A2:E501,4,1),0)</f>
        <v>Ottonel Muskotály</v>
      </c>
      <c r="D317" s="38">
        <f>IF(A317&gt;0,VLOOKUP(A317,Nevezés!A2:E501,5,1),0)</f>
        <v>2009</v>
      </c>
      <c r="E317" s="40">
        <f>IF(Pontozás!Q318=0,0,AVERAGE(Pontozás!B318:P318))</f>
        <v>18.333333333333332</v>
      </c>
      <c r="F317" s="36" t="str">
        <f t="shared" si="4"/>
        <v>Ezüstérem</v>
      </c>
    </row>
    <row r="318" spans="1:6" ht="15">
      <c r="A318" s="23">
        <f>Pontozás!A319</f>
        <v>241</v>
      </c>
      <c r="B318" s="33" t="str">
        <f>IF(A318&gt;0,VLOOKUP(A318,Nevezés!A2:E501,2,1),0)</f>
        <v>Üveges József</v>
      </c>
      <c r="C318" s="5" t="str">
        <f>IF(A318&gt;0,VLOOKUP(A318,Nevezés!A2:E501,4,1),0)</f>
        <v>Ottonel Muskotály</v>
      </c>
      <c r="D318" s="38">
        <f>IF(A318&gt;0,VLOOKUP(A318,Nevezés!A2:E501,5,1),0)</f>
        <v>2009</v>
      </c>
      <c r="E318" s="40">
        <f>IF(Pontozás!Q319=0,0,AVERAGE(Pontozás!B319:P319))</f>
        <v>14.666666666666666</v>
      </c>
      <c r="F318" s="36">
        <f t="shared" si="4"/>
      </c>
    </row>
    <row r="319" spans="1:6" ht="15">
      <c r="A319" s="23">
        <f>Pontozás!A320</f>
        <v>62</v>
      </c>
      <c r="B319" s="33" t="str">
        <f>IF(A319&gt;0,VLOOKUP(A319,Nevezés!A2:E501,2,1),0)</f>
        <v>Varga Károly</v>
      </c>
      <c r="C319" s="5" t="str">
        <f>IF(A319&gt;0,VLOOKUP(A319,Nevezés!A2:E501,4,1),0)</f>
        <v>Pálava</v>
      </c>
      <c r="D319" s="38">
        <f>IF(A319&gt;0,VLOOKUP(A319,Nevezés!A2:E501,5,1),0)</f>
        <v>2009</v>
      </c>
      <c r="E319" s="40">
        <f>IF(Pontozás!Q320=0,0,AVERAGE(Pontozás!B320:P320))</f>
        <v>17.599999999999998</v>
      </c>
      <c r="F319" s="36" t="str">
        <f t="shared" si="4"/>
        <v>Ezüstérem</v>
      </c>
    </row>
    <row r="320" spans="1:6" ht="15">
      <c r="A320" s="23">
        <f>Pontozás!A321</f>
        <v>275</v>
      </c>
      <c r="B320" s="33" t="str">
        <f>IF(A320&gt;0,VLOOKUP(A320,Nevezés!A2:E501,2,1),0)</f>
        <v>Lovász Csaba</v>
      </c>
      <c r="C320" s="5" t="str">
        <f>IF(A320&gt;0,VLOOKUP(A320,Nevezés!A2:E501,4,1),0)</f>
        <v>Ottonel Muskotály</v>
      </c>
      <c r="D320" s="38">
        <f>IF(A320&gt;0,VLOOKUP(A320,Nevezés!A2:E501,5,1),0)</f>
        <v>2008</v>
      </c>
      <c r="E320" s="40">
        <f>IF(Pontozás!Q321=0,0,AVERAGE(Pontozás!B321:P321))</f>
        <v>16.433333333333334</v>
      </c>
      <c r="F320" s="36" t="str">
        <f t="shared" si="4"/>
        <v>Oklevél</v>
      </c>
    </row>
    <row r="321" spans="1:6" ht="15">
      <c r="A321" s="23">
        <f>Pontozás!A322</f>
        <v>291</v>
      </c>
      <c r="B321" s="33" t="str">
        <f>IF(A321&gt;0,VLOOKUP(A321,Nevezés!A2:E501,2,1),0)</f>
        <v>Gregor Ferenc</v>
      </c>
      <c r="C321" s="5" t="str">
        <f>IF(A321&gt;0,VLOOKUP(A321,Nevezés!A2:E501,4,1),0)</f>
        <v>Zöldveltelíni</v>
      </c>
      <c r="D321" s="38">
        <f>IF(A321&gt;0,VLOOKUP(A321,Nevezés!A2:E501,5,1),0)</f>
        <v>2009</v>
      </c>
      <c r="E321" s="40">
        <f>IF(Pontozás!Q322=0,0,AVERAGE(Pontozás!B322:P322))</f>
        <v>16.333333333333332</v>
      </c>
      <c r="F321" s="36" t="str">
        <f t="shared" si="4"/>
        <v>Oklevél</v>
      </c>
    </row>
    <row r="322" spans="1:6" ht="15">
      <c r="A322" s="23">
        <f>Pontozás!A323</f>
        <v>109</v>
      </c>
      <c r="B322" s="33" t="str">
        <f>IF(A322&gt;0,VLOOKUP(A322,Nevezés!A2:E501,2,1),0)</f>
        <v>Trexler Mihály</v>
      </c>
      <c r="C322" s="5" t="str">
        <f>IF(A322&gt;0,VLOOKUP(A322,Nevezés!A2:E501,4,1),0)</f>
        <v>Cab.Franc</v>
      </c>
      <c r="D322" s="38">
        <f>IF(A322&gt;0,VLOOKUP(A322,Nevezés!A2:E501,5,1),0)</f>
        <v>2008</v>
      </c>
      <c r="E322" s="40">
        <f>IF(Pontozás!Q323=0,0,AVERAGE(Pontozás!B323:P323))</f>
        <v>17.96666666666667</v>
      </c>
      <c r="F322" s="36" t="str">
        <f aca="true" t="shared" si="5" ref="F322:F385">IF(E322&lt;16.01,"",IF(E322&lt;16.51,"Oklevél",IF(E322&lt;17.51,"Bronzérem",IF(E322&lt;18.51,"Ezüstérem","Aranyérem"))))</f>
        <v>Ezüstérem</v>
      </c>
    </row>
    <row r="323" spans="1:6" ht="15">
      <c r="A323" s="23">
        <f>Pontozás!A324</f>
        <v>280</v>
      </c>
      <c r="B323" s="33" t="str">
        <f>IF(A323&gt;0,VLOOKUP(A323,Nevezés!A2:E501,2,1),0)</f>
        <v>Pallagi Tibor</v>
      </c>
      <c r="C323" s="5" t="str">
        <f>IF(A323&gt;0,VLOOKUP(A323,Nevezés!A2:E501,4,1),0)</f>
        <v>Cabernet Franc</v>
      </c>
      <c r="D323" s="38">
        <f>IF(A323&gt;0,VLOOKUP(A323,Nevezés!A2:E501,5,1),0)</f>
        <v>2009</v>
      </c>
      <c r="E323" s="40">
        <f>IF(Pontozás!Q324=0,0,AVERAGE(Pontozás!B324:P324))</f>
        <v>15.333333333333334</v>
      </c>
      <c r="F323" s="36">
        <f t="shared" si="5"/>
      </c>
    </row>
    <row r="324" spans="1:6" ht="15">
      <c r="A324" s="23">
        <f>Pontozás!A325</f>
        <v>327</v>
      </c>
      <c r="B324" s="33" t="str">
        <f>IF(A324&gt;0,VLOOKUP(A324,Nevezés!A2:E501,2,1),0)</f>
        <v>Moravcsik László</v>
      </c>
      <c r="C324" s="5" t="str">
        <f>IF(A324&gt;0,VLOOKUP(A324,Nevezés!A2:E501,4,1),0)</f>
        <v>Morva Muskotály</v>
      </c>
      <c r="D324" s="38">
        <f>IF(A324&gt;0,VLOOKUP(A324,Nevezés!A2:E501,5,1),0)</f>
        <v>2009</v>
      </c>
      <c r="E324" s="40">
        <f>IF(Pontozás!Q325=0,0,AVERAGE(Pontozás!B325:P325))</f>
        <v>16.833333333333332</v>
      </c>
      <c r="F324" s="36" t="str">
        <f t="shared" si="5"/>
        <v>Bronzérem</v>
      </c>
    </row>
    <row r="325" spans="1:6" ht="15">
      <c r="A325" s="23">
        <f>Pontozás!A326</f>
        <v>213</v>
      </c>
      <c r="B325" s="33" t="str">
        <f>IF(A325&gt;0,VLOOKUP(A325,Nevezés!A2:E501,2,1),0)</f>
        <v>Pelczer Júlia Katalin</v>
      </c>
      <c r="C325" s="5" t="str">
        <f>IF(A325&gt;0,VLOOKUP(A325,Nevezés!A2:E501,4,1),0)</f>
        <v>Cabernet Franc</v>
      </c>
      <c r="D325" s="38">
        <f>IF(A325&gt;0,VLOOKUP(A325,Nevezés!A2:E501,5,1),0)</f>
        <v>2009</v>
      </c>
      <c r="E325" s="40">
        <f>IF(Pontozás!Q326=0,0,AVERAGE(Pontozás!B326:P326))</f>
        <v>16.966666666666665</v>
      </c>
      <c r="F325" s="36" t="str">
        <f t="shared" si="5"/>
        <v>Bronzérem</v>
      </c>
    </row>
    <row r="326" spans="1:6" ht="15">
      <c r="A326" s="23">
        <f>Pontozás!A327</f>
        <v>53</v>
      </c>
      <c r="B326" s="33" t="str">
        <f>IF(A326&gt;0,VLOOKUP(A326,Nevezés!A2:E501,2,1),0)</f>
        <v>Barics László</v>
      </c>
      <c r="C326" s="5" t="str">
        <f>IF(A326&gt;0,VLOOKUP(A326,Nevezés!A2:E501,4,1),0)</f>
        <v>Cabernet Franc</v>
      </c>
      <c r="D326" s="38">
        <f>IF(A326&gt;0,VLOOKUP(A326,Nevezés!A2:E501,5,1),0)</f>
        <v>2009</v>
      </c>
      <c r="E326" s="40">
        <f>IF(Pontozás!Q327=0,0,AVERAGE(Pontozás!B327:P327))</f>
        <v>18.566666666666666</v>
      </c>
      <c r="F326" s="36" t="str">
        <f t="shared" si="5"/>
        <v>Aranyérem</v>
      </c>
    </row>
    <row r="327" spans="1:6" ht="15">
      <c r="A327" s="23">
        <f>Pontozás!A328</f>
        <v>147</v>
      </c>
      <c r="B327" s="33" t="str">
        <f>IF(A327&gt;0,VLOOKUP(A327,Nevezés!A2:E501,2,1),0)</f>
        <v>Halász Norbert</v>
      </c>
      <c r="C327" s="5" t="str">
        <f>IF(A327&gt;0,VLOOKUP(A327,Nevezés!A2:E501,4,1),0)</f>
        <v>Devin</v>
      </c>
      <c r="D327" s="38">
        <f>IF(A327&gt;0,VLOOKUP(A327,Nevezés!A2:E501,5,1),0)</f>
        <v>2009</v>
      </c>
      <c r="E327" s="40">
        <f>IF(Pontozás!Q328=0,0,AVERAGE(Pontozás!B328:P328))</f>
        <v>15.833333333333334</v>
      </c>
      <c r="F327" s="36">
        <f t="shared" si="5"/>
      </c>
    </row>
    <row r="328" spans="1:6" ht="15">
      <c r="A328" s="23">
        <f>Pontozás!A329</f>
        <v>69</v>
      </c>
      <c r="B328" s="33" t="str">
        <f>IF(A328&gt;0,VLOOKUP(A328,Nevezés!A2:E501,2,1),0)</f>
        <v>Motesiczki Ottó</v>
      </c>
      <c r="C328" s="5" t="str">
        <f>IF(A328&gt;0,VLOOKUP(A328,Nevezés!A2:E501,4,1),0)</f>
        <v>Chardonney-Jégbor</v>
      </c>
      <c r="D328" s="38">
        <f>IF(A328&gt;0,VLOOKUP(A328,Nevezés!A2:E501,5,1),0)</f>
        <v>2008</v>
      </c>
      <c r="E328" s="40">
        <f>IF(Pontozás!Q329=0,0,AVERAGE(Pontozás!B329:P329))</f>
        <v>18.86666666666667</v>
      </c>
      <c r="F328" s="36" t="str">
        <f t="shared" si="5"/>
        <v>Aranyérem</v>
      </c>
    </row>
    <row r="329" spans="1:6" ht="15">
      <c r="A329" s="23">
        <f>Pontozás!A330</f>
        <v>332</v>
      </c>
      <c r="B329" s="33" t="str">
        <f>IF(A329&gt;0,VLOOKUP(A329,Nevezés!A2:E501,2,1),0)</f>
        <v>Nizl József</v>
      </c>
      <c r="C329" s="5" t="str">
        <f>IF(A329&gt;0,VLOOKUP(A329,Nevezés!A2:E501,4,1),0)</f>
        <v>Chardonney kései szüret</v>
      </c>
      <c r="D329" s="38">
        <f>IF(A329&gt;0,VLOOKUP(A329,Nevezés!A2:E501,5,1),0)</f>
        <v>2007</v>
      </c>
      <c r="E329" s="40">
        <f>IF(Pontozás!Q330=0,0,AVERAGE(Pontozás!B330:P330))</f>
        <v>18.766666666666666</v>
      </c>
      <c r="F329" s="36" t="str">
        <f t="shared" si="5"/>
        <v>Aranyérem</v>
      </c>
    </row>
    <row r="330" spans="1:6" ht="15">
      <c r="A330" s="23">
        <f>Pontozás!A331</f>
        <v>141</v>
      </c>
      <c r="B330" s="33" t="str">
        <f>IF(A330&gt;0,VLOOKUP(A330,Nevezés!A2:E501,2,1),0)</f>
        <v>Dékány József</v>
      </c>
      <c r="C330" s="5" t="str">
        <f>IF(A330&gt;0,VLOOKUP(A330,Nevezés!A2:E501,4,1),0)</f>
        <v>Aurélius</v>
      </c>
      <c r="D330" s="38">
        <f>IF(A330&gt;0,VLOOKUP(A330,Nevezés!A2:E501,5,1),0)</f>
        <v>2009</v>
      </c>
      <c r="E330" s="40">
        <f>IF(Pontozás!Q331=0,0,AVERAGE(Pontozás!B331:P331))</f>
        <v>15.200000000000001</v>
      </c>
      <c r="F330" s="36">
        <f t="shared" si="5"/>
      </c>
    </row>
    <row r="331" spans="1:6" ht="15">
      <c r="A331" s="23">
        <f>Pontozás!A332</f>
        <v>177</v>
      </c>
      <c r="B331" s="33" t="str">
        <f>IF(A331&gt;0,VLOOKUP(A331,Nevezés!A2:E501,2,1),0)</f>
        <v>Gáll József</v>
      </c>
      <c r="C331" s="5" t="str">
        <f>IF(A331&gt;0,VLOOKUP(A331,Nevezés!A2:E501,4,1),0)</f>
        <v>Kékfrankos rozé</v>
      </c>
      <c r="D331" s="38">
        <f>IF(A331&gt;0,VLOOKUP(A331,Nevezés!A2:E501,5,1),0)</f>
        <v>2009</v>
      </c>
      <c r="E331" s="40">
        <f>IF(Pontozás!Q332=0,0,AVERAGE(Pontozás!B332:P332))</f>
        <v>16</v>
      </c>
      <c r="F331" s="36">
        <f t="shared" si="5"/>
      </c>
    </row>
    <row r="332" spans="1:6" ht="15">
      <c r="A332" s="23">
        <f>Pontozás!A333</f>
        <v>60</v>
      </c>
      <c r="B332" s="33" t="str">
        <f>IF(A332&gt;0,VLOOKUP(A332,Nevezés!A2:E501,2,1),0)</f>
        <v>Varga Zoltán</v>
      </c>
      <c r="C332" s="5" t="str">
        <f>IF(A332&gt;0,VLOOKUP(A332,Nevezés!A2:E501,4,1),0)</f>
        <v>Zöldveltelíni</v>
      </c>
      <c r="D332" s="38">
        <f>IF(A332&gt;0,VLOOKUP(A332,Nevezés!A2:E501,5,1),0)</f>
        <v>2009</v>
      </c>
      <c r="E332" s="40">
        <f>IF(Pontozás!Q333=0,0,AVERAGE(Pontozás!B333:P333))</f>
        <v>18.466666666666665</v>
      </c>
      <c r="F332" s="36" t="str">
        <f t="shared" si="5"/>
        <v>Ezüstérem</v>
      </c>
    </row>
    <row r="333" spans="1:6" ht="15">
      <c r="A333" s="23">
        <f>Pontozás!A334</f>
        <v>244</v>
      </c>
      <c r="B333" s="33" t="str">
        <f>IF(A333&gt;0,VLOOKUP(A333,Nevezés!A2:E501,2,1),0)</f>
        <v>Mali Ferenc</v>
      </c>
      <c r="C333" s="5" t="str">
        <f>IF(A333&gt;0,VLOOKUP(A333,Nevezés!A2:E501,4,1),0)</f>
        <v>Kékfrankos rozé</v>
      </c>
      <c r="D333" s="38">
        <f>IF(A333&gt;0,VLOOKUP(A333,Nevezés!A2:E501,5,1),0)</f>
        <v>2009</v>
      </c>
      <c r="E333" s="40">
        <f>IF(Pontozás!Q334=0,0,AVERAGE(Pontozás!B334:P334))</f>
        <v>15</v>
      </c>
      <c r="F333" s="36">
        <f t="shared" si="5"/>
      </c>
    </row>
    <row r="334" spans="1:6" ht="15">
      <c r="A334" s="23">
        <f>Pontozás!A335</f>
        <v>308</v>
      </c>
      <c r="B334" s="33" t="str">
        <f>IF(A334&gt;0,VLOOKUP(A334,Nevezés!A2:E501,2,1),0)</f>
        <v>Mirk András</v>
      </c>
      <c r="C334" s="5" t="str">
        <f>IF(A334&gt;0,VLOOKUP(A334,Nevezés!A2:E501,4,1),0)</f>
        <v>Kékfrankos rozé</v>
      </c>
      <c r="D334" s="38">
        <f>IF(A334&gt;0,VLOOKUP(A334,Nevezés!A2:E501,5,1),0)</f>
        <v>2009</v>
      </c>
      <c r="E334" s="40">
        <f>IF(Pontozás!Q335=0,0,AVERAGE(Pontozás!B335:P335))</f>
        <v>16.400000000000002</v>
      </c>
      <c r="F334" s="36" t="str">
        <f t="shared" si="5"/>
        <v>Oklevél</v>
      </c>
    </row>
    <row r="335" spans="1:6" ht="15">
      <c r="A335" s="23">
        <f>Pontozás!A336</f>
        <v>64</v>
      </c>
      <c r="B335" s="33" t="str">
        <f>IF(A335&gt;0,VLOOKUP(A335,Nevezés!A2:E501,2,1),0)</f>
        <v>Papp Vilmos </v>
      </c>
      <c r="C335" s="5" t="str">
        <f>IF(A335&gt;0,VLOOKUP(A335,Nevezés!A2:E501,4,1),0)</f>
        <v>Cabernet Franc</v>
      </c>
      <c r="D335" s="38">
        <f>IF(A335&gt;0,VLOOKUP(A335,Nevezés!A2:E501,5,1),0)</f>
        <v>2009</v>
      </c>
      <c r="E335" s="40">
        <f>IF(Pontozás!Q336=0,0,AVERAGE(Pontozás!B336:P336))</f>
        <v>15.166666666666666</v>
      </c>
      <c r="F335" s="36">
        <f t="shared" si="5"/>
      </c>
    </row>
    <row r="336" spans="1:6" ht="15">
      <c r="A336" s="23">
        <f>Pontozás!A337</f>
        <v>274</v>
      </c>
      <c r="B336" s="33" t="str">
        <f>IF(A336&gt;0,VLOOKUP(A336,Nevezés!A2:E501,2,1),0)</f>
        <v>Marcsó József</v>
      </c>
      <c r="C336" s="5" t="str">
        <f>IF(A336&gt;0,VLOOKUP(A336,Nevezés!A2:E501,4,1),0)</f>
        <v>Cabernet Franc</v>
      </c>
      <c r="D336" s="38">
        <f>IF(A336&gt;0,VLOOKUP(A336,Nevezés!A2:E501,5,1),0)</f>
        <v>2009</v>
      </c>
      <c r="E336" s="40">
        <f>IF(Pontozás!Q337=0,0,AVERAGE(Pontozás!B337:P337))</f>
        <v>16.8</v>
      </c>
      <c r="F336" s="36" t="str">
        <f t="shared" si="5"/>
        <v>Bronzérem</v>
      </c>
    </row>
    <row r="337" spans="1:6" ht="15">
      <c r="A337" s="23">
        <f>Pontozás!A338</f>
        <v>11</v>
      </c>
      <c r="B337" s="33" t="str">
        <f>IF(A337&gt;0,VLOOKUP(A337,Nevezés!A2:E501,2,1),0)</f>
        <v>Vitekné Sitku Mária</v>
      </c>
      <c r="C337" s="5" t="str">
        <f>IF(A337&gt;0,VLOOKUP(A337,Nevezés!A2:E501,4,1),0)</f>
        <v>Cabernet Franc</v>
      </c>
      <c r="D337" s="38">
        <f>IF(A337&gt;0,VLOOKUP(A337,Nevezés!A2:E501,5,1),0)</f>
        <v>2008</v>
      </c>
      <c r="E337" s="40">
        <f>IF(Pontozás!Q338=0,0,AVERAGE(Pontozás!B338:P338))</f>
        <v>17.633333333333333</v>
      </c>
      <c r="F337" s="36" t="str">
        <f t="shared" si="5"/>
        <v>Ezüstérem</v>
      </c>
    </row>
    <row r="338" spans="1:6" ht="15">
      <c r="A338" s="23">
        <f>Pontozás!A339</f>
        <v>294</v>
      </c>
      <c r="B338" s="33" t="str">
        <f>IF(A338&gt;0,VLOOKUP(A338,Nevezés!A2:E501,2,1),0)</f>
        <v>Bercsényi László</v>
      </c>
      <c r="C338" s="5" t="str">
        <f>IF(A338&gt;0,VLOOKUP(A338,Nevezés!A2:E501,4,1),0)</f>
        <v>Kékfrankos rozé</v>
      </c>
      <c r="D338" s="38">
        <f>IF(A338&gt;0,VLOOKUP(A338,Nevezés!A2:E501,5,1),0)</f>
        <v>2009</v>
      </c>
      <c r="E338" s="40">
        <f>IF(Pontozás!Q339=0,0,AVERAGE(Pontozás!B339:P339))</f>
        <v>16.8</v>
      </c>
      <c r="F338" s="36" t="str">
        <f t="shared" si="5"/>
        <v>Bronzérem</v>
      </c>
    </row>
    <row r="339" spans="1:6" ht="15">
      <c r="A339" s="23">
        <f>Pontozás!A340</f>
        <v>14</v>
      </c>
      <c r="B339" s="33" t="str">
        <f>IF(A339&gt;0,VLOOKUP(A339,Nevezés!A2:E501,2,1),0)</f>
        <v>Vitek János</v>
      </c>
      <c r="C339" s="5" t="str">
        <f>IF(A339&gt;0,VLOOKUP(A339,Nevezés!A2:E501,4,1),0)</f>
        <v>Cabernet Franc</v>
      </c>
      <c r="D339" s="38">
        <f>IF(A339&gt;0,VLOOKUP(A339,Nevezés!A2:E501,5,1),0)</f>
        <v>2007</v>
      </c>
      <c r="E339" s="40">
        <f>IF(Pontozás!Q340=0,0,AVERAGE(Pontozás!B340:P340))</f>
        <v>18.166666666666668</v>
      </c>
      <c r="F339" s="36" t="str">
        <f t="shared" si="5"/>
        <v>Ezüstérem</v>
      </c>
    </row>
    <row r="340" spans="1:6" ht="15">
      <c r="A340" s="23">
        <f>Pontozás!A341</f>
        <v>184</v>
      </c>
      <c r="B340" s="33" t="str">
        <f>IF(A340&gt;0,VLOOKUP(A340,Nevezés!A2:E501,2,1),0)</f>
        <v>Kis Csaba</v>
      </c>
      <c r="C340" s="5" t="str">
        <f>IF(A340&gt;0,VLOOKUP(A340,Nevezés!A2:E501,4,1),0)</f>
        <v>Kékfrankos rozé</v>
      </c>
      <c r="D340" s="38">
        <f>IF(A340&gt;0,VLOOKUP(A340,Nevezés!A2:E501,5,1),0)</f>
        <v>2009</v>
      </c>
      <c r="E340" s="40">
        <f>IF(Pontozás!Q341=0,0,AVERAGE(Pontozás!B341:P341))</f>
        <v>15.5</v>
      </c>
      <c r="F340" s="36">
        <f t="shared" si="5"/>
      </c>
    </row>
    <row r="341" spans="1:6" ht="15">
      <c r="A341" s="23">
        <f>Pontozás!A342</f>
        <v>188</v>
      </c>
      <c r="B341" s="33" t="str">
        <f>IF(A341&gt;0,VLOOKUP(A341,Nevezés!A2:E501,2,1),0)</f>
        <v>Huszár Károly</v>
      </c>
      <c r="C341" s="5" t="str">
        <f>IF(A341&gt;0,VLOOKUP(A341,Nevezés!A2:E501,4,1),0)</f>
        <v>Kékfrankos rozé</v>
      </c>
      <c r="D341" s="38">
        <f>IF(A341&gt;0,VLOOKUP(A341,Nevezés!A2:E501,5,1),0)</f>
        <v>2009</v>
      </c>
      <c r="E341" s="40">
        <f>IF(Pontozás!Q342=0,0,AVERAGE(Pontozás!B342:P342))</f>
        <v>16.299999999999997</v>
      </c>
      <c r="F341" s="36" t="str">
        <f t="shared" si="5"/>
        <v>Oklevél</v>
      </c>
    </row>
    <row r="342" spans="1:6" ht="15">
      <c r="A342" s="23">
        <f>Pontozás!A343</f>
        <v>117</v>
      </c>
      <c r="B342" s="33" t="str">
        <f>IF(A342&gt;0,VLOOKUP(A342,Nevezés!A2:E501,2,1),0)</f>
        <v>Mülhamer Mihály</v>
      </c>
      <c r="C342" s="5" t="str">
        <f>IF(A342&gt;0,VLOOKUP(A342,Nevezés!A2:E501,4,1),0)</f>
        <v>Kékfrankos rozé</v>
      </c>
      <c r="D342" s="38">
        <f>IF(A342&gt;0,VLOOKUP(A342,Nevezés!A2:E501,5,1),0)</f>
        <v>2009</v>
      </c>
      <c r="E342" s="40">
        <f>IF(Pontozás!Q343=0,0,AVERAGE(Pontozás!B343:P343))</f>
        <v>16.866666666666667</v>
      </c>
      <c r="F342" s="36" t="str">
        <f t="shared" si="5"/>
        <v>Bronzérem</v>
      </c>
    </row>
    <row r="343" spans="1:6" ht="15">
      <c r="A343" s="23">
        <f>Pontozás!A344</f>
        <v>88</v>
      </c>
      <c r="B343" s="33" t="str">
        <f>IF(A343&gt;0,VLOOKUP(A343,Nevezés!A2:E501,2,1),0)</f>
        <v>Faragó László</v>
      </c>
      <c r="C343" s="5" t="str">
        <f>IF(A343&gt;0,VLOOKUP(A343,Nevezés!A2:E501,4,1),0)</f>
        <v>Burgundi Rozé</v>
      </c>
      <c r="D343" s="38">
        <f>IF(A343&gt;0,VLOOKUP(A343,Nevezés!A2:E501,5,1),0)</f>
        <v>2009</v>
      </c>
      <c r="E343" s="40">
        <f>IF(Pontozás!Q344=0,0,AVERAGE(Pontozás!B344:P344))</f>
        <v>16.566666666666666</v>
      </c>
      <c r="F343" s="36" t="str">
        <f t="shared" si="5"/>
        <v>Bronzérem</v>
      </c>
    </row>
    <row r="344" spans="1:6" ht="15">
      <c r="A344" s="23">
        <f>Pontozás!A345</f>
        <v>99</v>
      </c>
      <c r="B344" s="33" t="str">
        <f>IF(A344&gt;0,VLOOKUP(A344,Nevezés!A2:E501,2,1),0)</f>
        <v>Soláry István</v>
      </c>
      <c r="C344" s="5" t="str">
        <f>IF(A344&gt;0,VLOOKUP(A344,Nevezés!A2:E501,4,1),0)</f>
        <v>Pinot Noir rozé</v>
      </c>
      <c r="D344" s="38">
        <f>IF(A344&gt;0,VLOOKUP(A344,Nevezés!A2:E501,5,1),0)</f>
        <v>2009</v>
      </c>
      <c r="E344" s="40">
        <f>IF(Pontozás!Q345=0,0,AVERAGE(Pontozás!B345:P345))</f>
        <v>15.6</v>
      </c>
      <c r="F344" s="36">
        <f t="shared" si="5"/>
      </c>
    </row>
    <row r="345" spans="1:6" ht="15">
      <c r="A345" s="23">
        <f>Pontozás!A346</f>
        <v>170</v>
      </c>
      <c r="B345" s="33" t="str">
        <f>IF(A345&gt;0,VLOOKUP(A345,Nevezés!A2:E501,2,1),0)</f>
        <v>Göndös József</v>
      </c>
      <c r="C345" s="5" t="str">
        <f>IF(A345&gt;0,VLOOKUP(A345,Nevezés!A2:E501,4,1),0)</f>
        <v>Pinot noir rozé</v>
      </c>
      <c r="D345" s="38">
        <f>IF(A345&gt;0,VLOOKUP(A345,Nevezés!A2:E501,5,1),0)</f>
        <v>2009</v>
      </c>
      <c r="E345" s="40">
        <f>IF(Pontozás!Q346=0,0,AVERAGE(Pontozás!B346:P346))</f>
        <v>14</v>
      </c>
      <c r="F345" s="36">
        <f t="shared" si="5"/>
      </c>
    </row>
    <row r="346" spans="1:6" ht="15">
      <c r="A346" s="23">
        <f>Pontozás!A347</f>
        <v>119</v>
      </c>
      <c r="B346" s="33" t="str">
        <f>IF(A346&gt;0,VLOOKUP(A346,Nevezés!A2:E501,2,1),0)</f>
        <v>Kiss János </v>
      </c>
      <c r="C346" s="5" t="str">
        <f>IF(A346&gt;0,VLOOKUP(A346,Nevezés!A2:E501,4,1),0)</f>
        <v>Cabernet Franc</v>
      </c>
      <c r="D346" s="38">
        <f>IF(A346&gt;0,VLOOKUP(A346,Nevezés!A2:E501,5,1),0)</f>
        <v>2009</v>
      </c>
      <c r="E346" s="40">
        <f>IF(Pontozás!Q347=0,0,AVERAGE(Pontozás!B347:P347))</f>
        <v>16.400000000000002</v>
      </c>
      <c r="F346" s="36" t="str">
        <f t="shared" si="5"/>
        <v>Oklevél</v>
      </c>
    </row>
    <row r="347" spans="1:6" ht="15">
      <c r="A347" s="23">
        <f>Pontozás!A348</f>
        <v>280</v>
      </c>
      <c r="B347" s="33" t="str">
        <f>IF(A347&gt;0,VLOOKUP(A347,Nevezés!A2:E501,2,1),0)</f>
        <v>Pallagi Tibor</v>
      </c>
      <c r="C347" s="5" t="str">
        <f>IF(A347&gt;0,VLOOKUP(A347,Nevezés!A2:E501,4,1),0)</f>
        <v>Cabernet Franc</v>
      </c>
      <c r="D347" s="38">
        <f>IF(A347&gt;0,VLOOKUP(A347,Nevezés!A2:E501,5,1),0)</f>
        <v>2009</v>
      </c>
      <c r="E347" s="40">
        <f>IF(Pontozás!Q348=0,0,AVERAGE(Pontozás!B348:P348))</f>
        <v>16</v>
      </c>
      <c r="F347" s="36">
        <f t="shared" si="5"/>
      </c>
    </row>
    <row r="348" spans="1:6" ht="15">
      <c r="A348" s="23">
        <f>Pontozás!A349</f>
        <v>0</v>
      </c>
      <c r="B348" s="33">
        <f>IF(A348&gt;0,VLOOKUP(A348,Nevezés!A2:E501,2,1),0)</f>
        <v>0</v>
      </c>
      <c r="C348" s="5">
        <f>IF(A348&gt;0,VLOOKUP(A348,Nevezés!A2:E501,4,1),0)</f>
        <v>0</v>
      </c>
      <c r="D348" s="38">
        <f>IF(A348&gt;0,VLOOKUP(A348,Nevezés!A2:E501,5,1),0)</f>
        <v>0</v>
      </c>
      <c r="E348" s="40">
        <f>IF(Pontozás!Q349=0,0,AVERAGE(Pontozás!B349:P349))</f>
        <v>0</v>
      </c>
      <c r="F348" s="36">
        <f t="shared" si="5"/>
      </c>
    </row>
    <row r="349" spans="1:6" ht="15">
      <c r="A349" s="23">
        <f>Pontozás!A350</f>
        <v>0</v>
      </c>
      <c r="B349" s="33">
        <f>IF(A349&gt;0,VLOOKUP(A349,Nevezés!A2:E501,2,1),0)</f>
        <v>0</v>
      </c>
      <c r="C349" s="5">
        <f>IF(A349&gt;0,VLOOKUP(A349,Nevezés!A2:E501,4,1),0)</f>
        <v>0</v>
      </c>
      <c r="D349" s="38">
        <f>IF(A349&gt;0,VLOOKUP(A349,Nevezés!A2:E501,5,1),0)</f>
        <v>0</v>
      </c>
      <c r="E349" s="40">
        <f>IF(Pontozás!Q350=0,0,AVERAGE(Pontozás!B350:P350))</f>
        <v>0</v>
      </c>
      <c r="F349" s="36">
        <f t="shared" si="5"/>
      </c>
    </row>
    <row r="350" spans="1:6" ht="15">
      <c r="A350" s="23">
        <f>Pontozás!A351</f>
        <v>0</v>
      </c>
      <c r="B350" s="33">
        <f>IF(A350&gt;0,VLOOKUP(A350,Nevezés!A2:E501,2,1),0)</f>
        <v>0</v>
      </c>
      <c r="C350" s="5">
        <f>IF(A350&gt;0,VLOOKUP(A350,Nevezés!A2:E501,4,1),0)</f>
        <v>0</v>
      </c>
      <c r="D350" s="38">
        <f>IF(A350&gt;0,VLOOKUP(A350,Nevezés!A2:E501,5,1),0)</f>
        <v>0</v>
      </c>
      <c r="E350" s="40">
        <f>IF(Pontozás!Q351=0,0,AVERAGE(Pontozás!B351:P351))</f>
        <v>0</v>
      </c>
      <c r="F350" s="36">
        <f t="shared" si="5"/>
      </c>
    </row>
    <row r="351" spans="1:6" ht="15">
      <c r="A351" s="23">
        <f>Pontozás!A352</f>
        <v>0</v>
      </c>
      <c r="B351" s="33">
        <f>IF(A351&gt;0,VLOOKUP(A351,Nevezés!A2:E501,2,1),0)</f>
        <v>0</v>
      </c>
      <c r="C351" s="5">
        <f>IF(A351&gt;0,VLOOKUP(A351,Nevezés!A2:E501,4,1),0)</f>
        <v>0</v>
      </c>
      <c r="D351" s="38">
        <f>IF(A351&gt;0,VLOOKUP(A351,Nevezés!A2:E501,5,1),0)</f>
        <v>0</v>
      </c>
      <c r="E351" s="40">
        <f>IF(Pontozás!Q352=0,0,AVERAGE(Pontozás!B352:P352))</f>
        <v>0</v>
      </c>
      <c r="F351" s="36">
        <f t="shared" si="5"/>
      </c>
    </row>
    <row r="352" spans="1:6" ht="15">
      <c r="A352" s="23">
        <f>Pontozás!A353</f>
        <v>0</v>
      </c>
      <c r="B352" s="33">
        <f>IF(A352&gt;0,VLOOKUP(A352,Nevezés!A2:E501,2,1),0)</f>
        <v>0</v>
      </c>
      <c r="C352" s="5">
        <f>IF(A352&gt;0,VLOOKUP(A352,Nevezés!A2:E501,4,1),0)</f>
        <v>0</v>
      </c>
      <c r="D352" s="38">
        <f>IF(A352&gt;0,VLOOKUP(A352,Nevezés!A2:E501,5,1),0)</f>
        <v>0</v>
      </c>
      <c r="E352" s="40">
        <f>IF(Pontozás!Q353=0,0,AVERAGE(Pontozás!B353:P353))</f>
        <v>0</v>
      </c>
      <c r="F352" s="36">
        <f t="shared" si="5"/>
      </c>
    </row>
    <row r="353" spans="1:6" ht="15">
      <c r="A353" s="23">
        <f>Pontozás!A354</f>
        <v>0</v>
      </c>
      <c r="B353" s="33">
        <f>IF(A353&gt;0,VLOOKUP(A353,Nevezés!A2:E501,2,1),0)</f>
        <v>0</v>
      </c>
      <c r="C353" s="5">
        <f>IF(A353&gt;0,VLOOKUP(A353,Nevezés!A2:E501,4,1),0)</f>
        <v>0</v>
      </c>
      <c r="D353" s="38">
        <f>IF(A353&gt;0,VLOOKUP(A353,Nevezés!A2:E501,5,1),0)</f>
        <v>0</v>
      </c>
      <c r="E353" s="40">
        <f>IF(Pontozás!Q354=0,0,AVERAGE(Pontozás!B354:P354))</f>
        <v>0</v>
      </c>
      <c r="F353" s="36">
        <f t="shared" si="5"/>
      </c>
    </row>
    <row r="354" spans="1:6" ht="15">
      <c r="A354" s="23">
        <f>Pontozás!A355</f>
        <v>0</v>
      </c>
      <c r="B354" s="33">
        <f>IF(A354&gt;0,VLOOKUP(A354,Nevezés!A2:E501,2,1),0)</f>
        <v>0</v>
      </c>
      <c r="C354" s="5">
        <f>IF(A354&gt;0,VLOOKUP(A354,Nevezés!A2:E501,4,1),0)</f>
        <v>0</v>
      </c>
      <c r="D354" s="38">
        <f>IF(A354&gt;0,VLOOKUP(A354,Nevezés!A2:E501,5,1),0)</f>
        <v>0</v>
      </c>
      <c r="E354" s="40">
        <f>IF(Pontozás!Q355=0,0,AVERAGE(Pontozás!B355:P355))</f>
        <v>0</v>
      </c>
      <c r="F354" s="36">
        <f t="shared" si="5"/>
      </c>
    </row>
    <row r="355" spans="1:6" ht="15">
      <c r="A355" s="23">
        <f>Pontozás!A356</f>
        <v>0</v>
      </c>
      <c r="B355" s="33">
        <f>IF(A355&gt;0,VLOOKUP(A355,Nevezés!A2:E501,2,1),0)</f>
        <v>0</v>
      </c>
      <c r="C355" s="5">
        <f>IF(A355&gt;0,VLOOKUP(A355,Nevezés!A2:E501,4,1),0)</f>
        <v>0</v>
      </c>
      <c r="D355" s="38">
        <f>IF(A355&gt;0,VLOOKUP(A355,Nevezés!A2:E501,5,1),0)</f>
        <v>0</v>
      </c>
      <c r="E355" s="40">
        <f>IF(Pontozás!Q356=0,0,AVERAGE(Pontozás!B356:P356))</f>
        <v>0</v>
      </c>
      <c r="F355" s="36">
        <f t="shared" si="5"/>
      </c>
    </row>
    <row r="356" spans="1:6" ht="15">
      <c r="A356" s="23">
        <f>Pontozás!A357</f>
        <v>0</v>
      </c>
      <c r="B356" s="33">
        <f>IF(A356&gt;0,VLOOKUP(A356,Nevezés!A2:E501,2,1),0)</f>
        <v>0</v>
      </c>
      <c r="C356" s="5">
        <f>IF(A356&gt;0,VLOOKUP(A356,Nevezés!A2:E501,4,1),0)</f>
        <v>0</v>
      </c>
      <c r="D356" s="38">
        <f>IF(A356&gt;0,VLOOKUP(A356,Nevezés!A2:E501,5,1),0)</f>
        <v>0</v>
      </c>
      <c r="E356" s="40">
        <f>IF(Pontozás!Q357=0,0,AVERAGE(Pontozás!B357:P357))</f>
        <v>0</v>
      </c>
      <c r="F356" s="36">
        <f t="shared" si="5"/>
      </c>
    </row>
    <row r="357" spans="1:6" ht="15">
      <c r="A357" s="23">
        <f>Pontozás!A358</f>
        <v>0</v>
      </c>
      <c r="B357" s="33">
        <f>IF(A357&gt;0,VLOOKUP(A357,Nevezés!A2:E501,2,1),0)</f>
        <v>0</v>
      </c>
      <c r="C357" s="5">
        <f>IF(A357&gt;0,VLOOKUP(A357,Nevezés!A2:E501,4,1),0)</f>
        <v>0</v>
      </c>
      <c r="D357" s="38">
        <f>IF(A357&gt;0,VLOOKUP(A357,Nevezés!A2:E501,5,1),0)</f>
        <v>0</v>
      </c>
      <c r="E357" s="40">
        <f>IF(Pontozás!Q358=0,0,AVERAGE(Pontozás!B358:P358))</f>
        <v>0</v>
      </c>
      <c r="F357" s="36">
        <f t="shared" si="5"/>
      </c>
    </row>
    <row r="358" spans="1:6" ht="15">
      <c r="A358" s="23">
        <f>Pontozás!A359</f>
        <v>0</v>
      </c>
      <c r="B358" s="33">
        <f>IF(A358&gt;0,VLOOKUP(A358,Nevezés!A2:E501,2,1),0)</f>
        <v>0</v>
      </c>
      <c r="C358" s="5">
        <f>IF(A358&gt;0,VLOOKUP(A358,Nevezés!A2:E501,4,1),0)</f>
        <v>0</v>
      </c>
      <c r="D358" s="38">
        <f>IF(A358&gt;0,VLOOKUP(A358,Nevezés!A2:E501,5,1),0)</f>
        <v>0</v>
      </c>
      <c r="E358" s="40">
        <f>IF(Pontozás!Q359=0,0,AVERAGE(Pontozás!B359:P359))</f>
        <v>0</v>
      </c>
      <c r="F358" s="36">
        <f t="shared" si="5"/>
      </c>
    </row>
    <row r="359" spans="1:6" ht="15">
      <c r="A359" s="23">
        <f>Pontozás!A360</f>
        <v>0</v>
      </c>
      <c r="B359" s="33">
        <f>IF(A359&gt;0,VLOOKUP(A359,Nevezés!A2:E501,2,1),0)</f>
        <v>0</v>
      </c>
      <c r="C359" s="5">
        <f>IF(A359&gt;0,VLOOKUP(A359,Nevezés!A2:E501,4,1),0)</f>
        <v>0</v>
      </c>
      <c r="D359" s="38">
        <f>IF(A359&gt;0,VLOOKUP(A359,Nevezés!A2:E501,5,1),0)</f>
        <v>0</v>
      </c>
      <c r="E359" s="40">
        <f>IF(Pontozás!Q360=0,0,AVERAGE(Pontozás!B360:P360))</f>
        <v>0</v>
      </c>
      <c r="F359" s="36">
        <f t="shared" si="5"/>
      </c>
    </row>
    <row r="360" spans="1:6" ht="15">
      <c r="A360" s="23">
        <f>Pontozás!A361</f>
        <v>0</v>
      </c>
      <c r="B360" s="33">
        <f>IF(A360&gt;0,VLOOKUP(A360,Nevezés!A2:E501,2,1),0)</f>
        <v>0</v>
      </c>
      <c r="C360" s="5">
        <f>IF(A360&gt;0,VLOOKUP(A360,Nevezés!A2:E501,4,1),0)</f>
        <v>0</v>
      </c>
      <c r="D360" s="38">
        <f>IF(A360&gt;0,VLOOKUP(A360,Nevezés!A2:E501,5,1),0)</f>
        <v>0</v>
      </c>
      <c r="E360" s="40">
        <f>IF(Pontozás!Q361=0,0,AVERAGE(Pontozás!B361:P361))</f>
        <v>0</v>
      </c>
      <c r="F360" s="36">
        <f t="shared" si="5"/>
      </c>
    </row>
    <row r="361" spans="1:6" ht="15">
      <c r="A361" s="23">
        <f>Pontozás!A362</f>
        <v>0</v>
      </c>
      <c r="B361" s="33">
        <f>IF(A361&gt;0,VLOOKUP(A361,Nevezés!A2:E501,2,1),0)</f>
        <v>0</v>
      </c>
      <c r="C361" s="5">
        <f>IF(A361&gt;0,VLOOKUP(A361,Nevezés!A2:E501,4,1),0)</f>
        <v>0</v>
      </c>
      <c r="D361" s="38">
        <f>IF(A361&gt;0,VLOOKUP(A361,Nevezés!A2:E501,5,1),0)</f>
        <v>0</v>
      </c>
      <c r="E361" s="40">
        <f>IF(Pontozás!Q362=0,0,AVERAGE(Pontozás!B362:P362))</f>
        <v>0</v>
      </c>
      <c r="F361" s="36">
        <f t="shared" si="5"/>
      </c>
    </row>
    <row r="362" spans="1:6" ht="15">
      <c r="A362" s="23">
        <f>Pontozás!A363</f>
        <v>0</v>
      </c>
      <c r="B362" s="33">
        <f>IF(A362&gt;0,VLOOKUP(A362,Nevezés!A2:E501,2,1),0)</f>
        <v>0</v>
      </c>
      <c r="C362" s="5">
        <f>IF(A362&gt;0,VLOOKUP(A362,Nevezés!A2:E501,4,1),0)</f>
        <v>0</v>
      </c>
      <c r="D362" s="38">
        <f>IF(A362&gt;0,VLOOKUP(A362,Nevezés!A2:E501,5,1),0)</f>
        <v>0</v>
      </c>
      <c r="E362" s="40">
        <f>IF(Pontozás!Q363=0,0,AVERAGE(Pontozás!B363:P363))</f>
        <v>0</v>
      </c>
      <c r="F362" s="36">
        <f t="shared" si="5"/>
      </c>
    </row>
    <row r="363" spans="1:6" ht="15">
      <c r="A363" s="23">
        <f>Pontozás!A364</f>
        <v>0</v>
      </c>
      <c r="B363" s="33">
        <f>IF(A363&gt;0,VLOOKUP(A363,Nevezés!A2:E501,2,1),0)</f>
        <v>0</v>
      </c>
      <c r="C363" s="5">
        <f>IF(A363&gt;0,VLOOKUP(A363,Nevezés!A2:E501,4,1),0)</f>
        <v>0</v>
      </c>
      <c r="D363" s="38">
        <f>IF(A363&gt;0,VLOOKUP(A363,Nevezés!A2:E501,5,1),0)</f>
        <v>0</v>
      </c>
      <c r="E363" s="40">
        <f>IF(Pontozás!Q364=0,0,AVERAGE(Pontozás!B364:P364))</f>
        <v>0</v>
      </c>
      <c r="F363" s="36">
        <f t="shared" si="5"/>
      </c>
    </row>
    <row r="364" spans="1:6" ht="15">
      <c r="A364" s="23">
        <f>Pontozás!A365</f>
        <v>0</v>
      </c>
      <c r="B364" s="33">
        <f>IF(A364&gt;0,VLOOKUP(A364,Nevezés!A2:E501,2,1),0)</f>
        <v>0</v>
      </c>
      <c r="C364" s="5">
        <f>IF(A364&gt;0,VLOOKUP(A364,Nevezés!A2:E501,4,1),0)</f>
        <v>0</v>
      </c>
      <c r="D364" s="38">
        <f>IF(A364&gt;0,VLOOKUP(A364,Nevezés!A2:E501,5,1),0)</f>
        <v>0</v>
      </c>
      <c r="E364" s="40">
        <f>IF(Pontozás!Q365=0,0,AVERAGE(Pontozás!B365:P365))</f>
        <v>0</v>
      </c>
      <c r="F364" s="36">
        <f t="shared" si="5"/>
      </c>
    </row>
    <row r="365" spans="1:6" ht="15">
      <c r="A365" s="23">
        <f>Pontozás!A366</f>
        <v>0</v>
      </c>
      <c r="B365" s="33">
        <f>IF(A365&gt;0,VLOOKUP(A365,Nevezés!A2:E501,2,1),0)</f>
        <v>0</v>
      </c>
      <c r="C365" s="5">
        <f>IF(A365&gt;0,VLOOKUP(A365,Nevezés!A2:E501,4,1),0)</f>
        <v>0</v>
      </c>
      <c r="D365" s="38">
        <f>IF(A365&gt;0,VLOOKUP(A365,Nevezés!A2:E501,5,1),0)</f>
        <v>0</v>
      </c>
      <c r="E365" s="40">
        <f>IF(Pontozás!Q366=0,0,AVERAGE(Pontozás!B366:P366))</f>
        <v>0</v>
      </c>
      <c r="F365" s="36">
        <f t="shared" si="5"/>
      </c>
    </row>
    <row r="366" spans="1:6" ht="15">
      <c r="A366" s="23">
        <f>Pontozás!A367</f>
        <v>0</v>
      </c>
      <c r="B366" s="33">
        <f>IF(A366&gt;0,VLOOKUP(A366,Nevezés!A2:E501,2,1),0)</f>
        <v>0</v>
      </c>
      <c r="C366" s="5">
        <f>IF(A366&gt;0,VLOOKUP(A366,Nevezés!A2:E501,4,1),0)</f>
        <v>0</v>
      </c>
      <c r="D366" s="38">
        <f>IF(A366&gt;0,VLOOKUP(A366,Nevezés!A2:E501,5,1),0)</f>
        <v>0</v>
      </c>
      <c r="E366" s="40">
        <f>IF(Pontozás!Q367=0,0,AVERAGE(Pontozás!B367:P367))</f>
        <v>0</v>
      </c>
      <c r="F366" s="36">
        <f t="shared" si="5"/>
      </c>
    </row>
    <row r="367" spans="1:6" ht="15">
      <c r="A367" s="23">
        <f>Pontozás!A368</f>
        <v>0</v>
      </c>
      <c r="B367" s="33">
        <f>IF(A367&gt;0,VLOOKUP(A367,Nevezés!A2:E501,2,1),0)</f>
        <v>0</v>
      </c>
      <c r="C367" s="5">
        <f>IF(A367&gt;0,VLOOKUP(A367,Nevezés!A2:E501,4,1),0)</f>
        <v>0</v>
      </c>
      <c r="D367" s="38">
        <f>IF(A367&gt;0,VLOOKUP(A367,Nevezés!A2:E501,5,1),0)</f>
        <v>0</v>
      </c>
      <c r="E367" s="40">
        <f>IF(Pontozás!Q368=0,0,AVERAGE(Pontozás!B368:P368))</f>
        <v>0</v>
      </c>
      <c r="F367" s="36">
        <f t="shared" si="5"/>
      </c>
    </row>
    <row r="368" spans="1:6" ht="15">
      <c r="A368" s="23">
        <f>Pontozás!A369</f>
        <v>0</v>
      </c>
      <c r="B368" s="33">
        <f>IF(A368&gt;0,VLOOKUP(A368,Nevezés!A2:E501,2,1),0)</f>
        <v>0</v>
      </c>
      <c r="C368" s="5">
        <f>IF(A368&gt;0,VLOOKUP(A368,Nevezés!A2:E501,4,1),0)</f>
        <v>0</v>
      </c>
      <c r="D368" s="38">
        <f>IF(A368&gt;0,VLOOKUP(A368,Nevezés!A2:E501,5,1),0)</f>
        <v>0</v>
      </c>
      <c r="E368" s="40">
        <f>IF(Pontozás!Q369=0,0,AVERAGE(Pontozás!B369:P369))</f>
        <v>0</v>
      </c>
      <c r="F368" s="36">
        <f t="shared" si="5"/>
      </c>
    </row>
    <row r="369" spans="1:6" ht="15">
      <c r="A369" s="23">
        <f>Pontozás!A370</f>
        <v>0</v>
      </c>
      <c r="B369" s="33">
        <f>IF(A369&gt;0,VLOOKUP(A369,Nevezés!A2:E501,2,1),0)</f>
        <v>0</v>
      </c>
      <c r="C369" s="5">
        <f>IF(A369&gt;0,VLOOKUP(A369,Nevezés!A2:E501,4,1),0)</f>
        <v>0</v>
      </c>
      <c r="D369" s="38">
        <f>IF(A369&gt;0,VLOOKUP(A369,Nevezés!A2:E501,5,1),0)</f>
        <v>0</v>
      </c>
      <c r="E369" s="40">
        <f>IF(Pontozás!Q370=0,0,AVERAGE(Pontozás!B370:P370))</f>
        <v>0</v>
      </c>
      <c r="F369" s="36">
        <f t="shared" si="5"/>
      </c>
    </row>
    <row r="370" spans="1:6" ht="15">
      <c r="A370" s="23">
        <f>Pontozás!A371</f>
        <v>0</v>
      </c>
      <c r="B370" s="33">
        <f>IF(A370&gt;0,VLOOKUP(A370,Nevezés!A2:E501,2,1),0)</f>
        <v>0</v>
      </c>
      <c r="C370" s="5">
        <f>IF(A370&gt;0,VLOOKUP(A370,Nevezés!A2:E501,4,1),0)</f>
        <v>0</v>
      </c>
      <c r="D370" s="38">
        <f>IF(A370&gt;0,VLOOKUP(A370,Nevezés!A2:E501,5,1),0)</f>
        <v>0</v>
      </c>
      <c r="E370" s="40">
        <f>IF(Pontozás!Q371=0,0,AVERAGE(Pontozás!B371:P371))</f>
        <v>0</v>
      </c>
      <c r="F370" s="36">
        <f t="shared" si="5"/>
      </c>
    </row>
    <row r="371" spans="1:6" ht="15">
      <c r="A371" s="23">
        <f>Pontozás!A372</f>
        <v>0</v>
      </c>
      <c r="B371" s="33">
        <f>IF(A371&gt;0,VLOOKUP(A371,Nevezés!A2:E501,2,1),0)</f>
        <v>0</v>
      </c>
      <c r="C371" s="5">
        <f>IF(A371&gt;0,VLOOKUP(A371,Nevezés!A2:E501,4,1),0)</f>
        <v>0</v>
      </c>
      <c r="D371" s="38">
        <f>IF(A371&gt;0,VLOOKUP(A371,Nevezés!A2:E501,5,1),0)</f>
        <v>0</v>
      </c>
      <c r="E371" s="40">
        <f>IF(Pontozás!Q372=0,0,AVERAGE(Pontozás!B372:P372))</f>
        <v>0</v>
      </c>
      <c r="F371" s="36">
        <f t="shared" si="5"/>
      </c>
    </row>
    <row r="372" spans="1:6" ht="15">
      <c r="A372" s="23">
        <f>Pontozás!A373</f>
        <v>0</v>
      </c>
      <c r="B372" s="33">
        <f>IF(A372&gt;0,VLOOKUP(A372,Nevezés!A2:E501,2,1),0)</f>
        <v>0</v>
      </c>
      <c r="C372" s="5">
        <f>IF(A372&gt;0,VLOOKUP(A372,Nevezés!A2:E501,4,1),0)</f>
        <v>0</v>
      </c>
      <c r="D372" s="38">
        <f>IF(A372&gt;0,VLOOKUP(A372,Nevezés!A2:E501,5,1),0)</f>
        <v>0</v>
      </c>
      <c r="E372" s="40">
        <f>IF(Pontozás!Q373=0,0,AVERAGE(Pontozás!B373:P373))</f>
        <v>0</v>
      </c>
      <c r="F372" s="36">
        <f t="shared" si="5"/>
      </c>
    </row>
    <row r="373" spans="1:6" ht="15">
      <c r="A373" s="23">
        <f>Pontozás!A374</f>
        <v>0</v>
      </c>
      <c r="B373" s="33">
        <f>IF(A373&gt;0,VLOOKUP(A373,Nevezés!A2:E501,2,1),0)</f>
        <v>0</v>
      </c>
      <c r="C373" s="5">
        <f>IF(A373&gt;0,VLOOKUP(A373,Nevezés!A2:E501,4,1),0)</f>
        <v>0</v>
      </c>
      <c r="D373" s="38">
        <f>IF(A373&gt;0,VLOOKUP(A373,Nevezés!A2:E501,5,1),0)</f>
        <v>0</v>
      </c>
      <c r="E373" s="40">
        <f>IF(Pontozás!Q374=0,0,AVERAGE(Pontozás!B374:P374))</f>
        <v>0</v>
      </c>
      <c r="F373" s="36">
        <f t="shared" si="5"/>
      </c>
    </row>
    <row r="374" spans="1:6" ht="15">
      <c r="A374" s="23">
        <f>Pontozás!A375</f>
        <v>0</v>
      </c>
      <c r="B374" s="33">
        <f>IF(A374&gt;0,VLOOKUP(A374,Nevezés!A2:E501,2,1),0)</f>
        <v>0</v>
      </c>
      <c r="C374" s="5">
        <f>IF(A374&gt;0,VLOOKUP(A374,Nevezés!A2:E501,4,1),0)</f>
        <v>0</v>
      </c>
      <c r="D374" s="38">
        <f>IF(A374&gt;0,VLOOKUP(A374,Nevezés!A2:E501,5,1),0)</f>
        <v>0</v>
      </c>
      <c r="E374" s="40">
        <f>IF(Pontozás!Q375=0,0,AVERAGE(Pontozás!B375:P375))</f>
        <v>0</v>
      </c>
      <c r="F374" s="36">
        <f t="shared" si="5"/>
      </c>
    </row>
    <row r="375" spans="1:6" ht="15">
      <c r="A375" s="23">
        <f>Pontozás!A376</f>
        <v>0</v>
      </c>
      <c r="B375" s="33">
        <f>IF(A375&gt;0,VLOOKUP(A375,Nevezés!A2:E501,2,1),0)</f>
        <v>0</v>
      </c>
      <c r="C375" s="5">
        <f>IF(A375&gt;0,VLOOKUP(A375,Nevezés!A2:E501,4,1),0)</f>
        <v>0</v>
      </c>
      <c r="D375" s="38">
        <f>IF(A375&gt;0,VLOOKUP(A375,Nevezés!A2:E501,5,1),0)</f>
        <v>0</v>
      </c>
      <c r="E375" s="40">
        <f>IF(Pontozás!Q376=0,0,AVERAGE(Pontozás!B376:P376))</f>
        <v>0</v>
      </c>
      <c r="F375" s="36">
        <f t="shared" si="5"/>
      </c>
    </row>
    <row r="376" spans="1:6" ht="15">
      <c r="A376" s="23">
        <f>Pontozás!A377</f>
        <v>0</v>
      </c>
      <c r="B376" s="33">
        <f>IF(A376&gt;0,VLOOKUP(A376,Nevezés!A2:E501,2,1),0)</f>
        <v>0</v>
      </c>
      <c r="C376" s="5">
        <f>IF(A376&gt;0,VLOOKUP(A376,Nevezés!A2:E501,4,1),0)</f>
        <v>0</v>
      </c>
      <c r="D376" s="38">
        <f>IF(A376&gt;0,VLOOKUP(A376,Nevezés!A2:E501,5,1),0)</f>
        <v>0</v>
      </c>
      <c r="E376" s="40">
        <f>IF(Pontozás!Q377=0,0,AVERAGE(Pontozás!B377:P377))</f>
        <v>0</v>
      </c>
      <c r="F376" s="36">
        <f t="shared" si="5"/>
      </c>
    </row>
    <row r="377" spans="1:6" ht="15">
      <c r="A377" s="23">
        <f>Pontozás!A378</f>
        <v>0</v>
      </c>
      <c r="B377" s="33">
        <f>IF(A377&gt;0,VLOOKUP(A377,Nevezés!A2:E501,2,1),0)</f>
        <v>0</v>
      </c>
      <c r="C377" s="5">
        <f>IF(A377&gt;0,VLOOKUP(A377,Nevezés!A2:E501,4,1),0)</f>
        <v>0</v>
      </c>
      <c r="D377" s="38">
        <f>IF(A377&gt;0,VLOOKUP(A377,Nevezés!A2:E501,5,1),0)</f>
        <v>0</v>
      </c>
      <c r="E377" s="40">
        <f>IF(Pontozás!Q378=0,0,AVERAGE(Pontozás!B378:P378))</f>
        <v>0</v>
      </c>
      <c r="F377" s="36">
        <f t="shared" si="5"/>
      </c>
    </row>
    <row r="378" spans="1:6" ht="15">
      <c r="A378" s="23">
        <f>Pontozás!A379</f>
        <v>0</v>
      </c>
      <c r="B378" s="33">
        <f>IF(A378&gt;0,VLOOKUP(A378,Nevezés!A2:E501,2,1),0)</f>
        <v>0</v>
      </c>
      <c r="C378" s="5">
        <f>IF(A378&gt;0,VLOOKUP(A378,Nevezés!A2:E501,4,1),0)</f>
        <v>0</v>
      </c>
      <c r="D378" s="38">
        <f>IF(A378&gt;0,VLOOKUP(A378,Nevezés!A2:E501,5,1),0)</f>
        <v>0</v>
      </c>
      <c r="E378" s="40">
        <f>IF(Pontozás!Q379=0,0,AVERAGE(Pontozás!B379:P379))</f>
        <v>0</v>
      </c>
      <c r="F378" s="36">
        <f t="shared" si="5"/>
      </c>
    </row>
    <row r="379" spans="1:6" ht="15">
      <c r="A379" s="23">
        <f>Pontozás!A380</f>
        <v>0</v>
      </c>
      <c r="B379" s="33">
        <f>IF(A379&gt;0,VLOOKUP(A379,Nevezés!A2:E501,2,1),0)</f>
        <v>0</v>
      </c>
      <c r="C379" s="5">
        <f>IF(A379&gt;0,VLOOKUP(A379,Nevezés!A2:E501,4,1),0)</f>
        <v>0</v>
      </c>
      <c r="D379" s="38">
        <f>IF(A379&gt;0,VLOOKUP(A379,Nevezés!A2:E501,5,1),0)</f>
        <v>0</v>
      </c>
      <c r="E379" s="40">
        <f>IF(Pontozás!Q380=0,0,AVERAGE(Pontozás!B380:P380))</f>
        <v>0</v>
      </c>
      <c r="F379" s="36">
        <f t="shared" si="5"/>
      </c>
    </row>
    <row r="380" spans="1:6" ht="15">
      <c r="A380" s="23">
        <f>Pontozás!A381</f>
        <v>0</v>
      </c>
      <c r="B380" s="33">
        <f>IF(A380&gt;0,VLOOKUP(A380,Nevezés!A2:E501,2,1),0)</f>
        <v>0</v>
      </c>
      <c r="C380" s="5">
        <f>IF(A380&gt;0,VLOOKUP(A380,Nevezés!A2:E501,4,1),0)</f>
        <v>0</v>
      </c>
      <c r="D380" s="38">
        <f>IF(A380&gt;0,VLOOKUP(A380,Nevezés!A2:E501,5,1),0)</f>
        <v>0</v>
      </c>
      <c r="E380" s="40">
        <f>IF(Pontozás!Q381=0,0,AVERAGE(Pontozás!B381:P381))</f>
        <v>0</v>
      </c>
      <c r="F380" s="36">
        <f t="shared" si="5"/>
      </c>
    </row>
    <row r="381" spans="1:6" ht="15">
      <c r="A381" s="23">
        <f>Pontozás!A382</f>
        <v>0</v>
      </c>
      <c r="B381" s="33">
        <f>IF(A381&gt;0,VLOOKUP(A381,Nevezés!A2:E501,2,1),0)</f>
        <v>0</v>
      </c>
      <c r="C381" s="5">
        <f>IF(A381&gt;0,VLOOKUP(A381,Nevezés!A2:E501,4,1),0)</f>
        <v>0</v>
      </c>
      <c r="D381" s="38">
        <f>IF(A381&gt;0,VLOOKUP(A381,Nevezés!A2:E501,5,1),0)</f>
        <v>0</v>
      </c>
      <c r="E381" s="40">
        <f>IF(Pontozás!Q382=0,0,AVERAGE(Pontozás!B382:P382))</f>
        <v>0</v>
      </c>
      <c r="F381" s="36">
        <f t="shared" si="5"/>
      </c>
    </row>
    <row r="382" spans="1:6" ht="15">
      <c r="A382" s="23">
        <f>Pontozás!A383</f>
        <v>0</v>
      </c>
      <c r="B382" s="33">
        <f>IF(A382&gt;0,VLOOKUP(A382,Nevezés!A2:E501,2,1),0)</f>
        <v>0</v>
      </c>
      <c r="C382" s="5">
        <f>IF(A382&gt;0,VLOOKUP(A382,Nevezés!A2:E501,4,1),0)</f>
        <v>0</v>
      </c>
      <c r="D382" s="38">
        <f>IF(A382&gt;0,VLOOKUP(A382,Nevezés!A2:E501,5,1),0)</f>
        <v>0</v>
      </c>
      <c r="E382" s="40">
        <f>IF(Pontozás!Q383=0,0,AVERAGE(Pontozás!B383:P383))</f>
        <v>0</v>
      </c>
      <c r="F382" s="36">
        <f t="shared" si="5"/>
      </c>
    </row>
    <row r="383" spans="1:6" ht="15">
      <c r="A383" s="23">
        <f>Pontozás!A384</f>
        <v>0</v>
      </c>
      <c r="B383" s="33">
        <f>IF(A383&gt;0,VLOOKUP(A383,Nevezés!A2:E501,2,1),0)</f>
        <v>0</v>
      </c>
      <c r="C383" s="5">
        <f>IF(A383&gt;0,VLOOKUP(A383,Nevezés!A2:E501,4,1),0)</f>
        <v>0</v>
      </c>
      <c r="D383" s="38">
        <f>IF(A383&gt;0,VLOOKUP(A383,Nevezés!A2:E501,5,1),0)</f>
        <v>0</v>
      </c>
      <c r="E383" s="40">
        <f>IF(Pontozás!Q384=0,0,AVERAGE(Pontozás!B384:P384))</f>
        <v>0</v>
      </c>
      <c r="F383" s="36">
        <f t="shared" si="5"/>
      </c>
    </row>
    <row r="384" spans="1:6" ht="15">
      <c r="A384" s="23">
        <f>Pontozás!A385</f>
        <v>0</v>
      </c>
      <c r="B384" s="33">
        <f>IF(A384&gt;0,VLOOKUP(A384,Nevezés!A2:E501,2,1),0)</f>
        <v>0</v>
      </c>
      <c r="C384" s="5">
        <f>IF(A384&gt;0,VLOOKUP(A384,Nevezés!A2:E501,4,1),0)</f>
        <v>0</v>
      </c>
      <c r="D384" s="38">
        <f>IF(A384&gt;0,VLOOKUP(A384,Nevezés!A2:E501,5,1),0)</f>
        <v>0</v>
      </c>
      <c r="E384" s="40">
        <f>IF(Pontozás!Q385=0,0,AVERAGE(Pontozás!B385:P385))</f>
        <v>0</v>
      </c>
      <c r="F384" s="36">
        <f t="shared" si="5"/>
      </c>
    </row>
    <row r="385" spans="1:6" ht="15">
      <c r="A385" s="23">
        <f>Pontozás!A386</f>
        <v>0</v>
      </c>
      <c r="B385" s="33">
        <f>IF(A385&gt;0,VLOOKUP(A385,Nevezés!A2:E501,2,1),0)</f>
        <v>0</v>
      </c>
      <c r="C385" s="5">
        <f>IF(A385&gt;0,VLOOKUP(A385,Nevezés!A2:E501,4,1),0)</f>
        <v>0</v>
      </c>
      <c r="D385" s="38">
        <f>IF(A385&gt;0,VLOOKUP(A385,Nevezés!A2:E501,5,1),0)</f>
        <v>0</v>
      </c>
      <c r="E385" s="40">
        <f>IF(Pontozás!Q386=0,0,AVERAGE(Pontozás!B386:P386))</f>
        <v>0</v>
      </c>
      <c r="F385" s="36">
        <f t="shared" si="5"/>
      </c>
    </row>
    <row r="386" spans="1:6" ht="15">
      <c r="A386" s="23">
        <f>Pontozás!A387</f>
        <v>0</v>
      </c>
      <c r="B386" s="33">
        <f>IF(A386&gt;0,VLOOKUP(A386,Nevezés!A2:E501,2,1),0)</f>
        <v>0</v>
      </c>
      <c r="C386" s="5">
        <f>IF(A386&gt;0,VLOOKUP(A386,Nevezés!A2:E501,4,1),0)</f>
        <v>0</v>
      </c>
      <c r="D386" s="38">
        <f>IF(A386&gt;0,VLOOKUP(A386,Nevezés!A2:E501,5,1),0)</f>
        <v>0</v>
      </c>
      <c r="E386" s="40">
        <f>IF(Pontozás!Q387=0,0,AVERAGE(Pontozás!B387:P387))</f>
        <v>0</v>
      </c>
      <c r="F386" s="36">
        <f aca="true" t="shared" si="6" ref="F386:F449">IF(E386&lt;16.01,"",IF(E386&lt;16.51,"Oklevél",IF(E386&lt;17.51,"Bronzérem",IF(E386&lt;18.51,"Ezüstérem","Aranyérem"))))</f>
      </c>
    </row>
    <row r="387" spans="1:6" ht="15">
      <c r="A387" s="23">
        <f>Pontozás!A388</f>
        <v>0</v>
      </c>
      <c r="B387" s="33">
        <f>IF(A387&gt;0,VLOOKUP(A387,Nevezés!A2:E501,2,1),0)</f>
        <v>0</v>
      </c>
      <c r="C387" s="5">
        <f>IF(A387&gt;0,VLOOKUP(A387,Nevezés!A2:E501,4,1),0)</f>
        <v>0</v>
      </c>
      <c r="D387" s="38">
        <f>IF(A387&gt;0,VLOOKUP(A387,Nevezés!A2:E501,5,1),0)</f>
        <v>0</v>
      </c>
      <c r="E387" s="40">
        <f>IF(Pontozás!Q388=0,0,AVERAGE(Pontozás!B388:P388))</f>
        <v>0</v>
      </c>
      <c r="F387" s="36">
        <f t="shared" si="6"/>
      </c>
    </row>
    <row r="388" spans="1:6" ht="15">
      <c r="A388" s="23">
        <f>Pontozás!A389</f>
        <v>0</v>
      </c>
      <c r="B388" s="33">
        <f>IF(A388&gt;0,VLOOKUP(A388,Nevezés!A2:E501,2,1),0)</f>
        <v>0</v>
      </c>
      <c r="C388" s="5">
        <f>IF(A388&gt;0,VLOOKUP(A388,Nevezés!A2:E501,4,1),0)</f>
        <v>0</v>
      </c>
      <c r="D388" s="38">
        <f>IF(A388&gt;0,VLOOKUP(A388,Nevezés!A2:E501,5,1),0)</f>
        <v>0</v>
      </c>
      <c r="E388" s="40">
        <f>IF(Pontozás!Q389=0,0,AVERAGE(Pontozás!B389:P389))</f>
        <v>0</v>
      </c>
      <c r="F388" s="36">
        <f t="shared" si="6"/>
      </c>
    </row>
    <row r="389" spans="1:6" ht="15">
      <c r="A389" s="23">
        <f>Pontozás!A390</f>
        <v>0</v>
      </c>
      <c r="B389" s="33">
        <f>IF(A389&gt;0,VLOOKUP(A389,Nevezés!A2:E501,2,1),0)</f>
        <v>0</v>
      </c>
      <c r="C389" s="5">
        <f>IF(A389&gt;0,VLOOKUP(A389,Nevezés!A2:E501,4,1),0)</f>
        <v>0</v>
      </c>
      <c r="D389" s="38">
        <f>IF(A389&gt;0,VLOOKUP(A389,Nevezés!A2:E501,5,1),0)</f>
        <v>0</v>
      </c>
      <c r="E389" s="40">
        <f>IF(Pontozás!Q390=0,0,AVERAGE(Pontozás!B390:P390))</f>
        <v>0</v>
      </c>
      <c r="F389" s="36">
        <f t="shared" si="6"/>
      </c>
    </row>
    <row r="390" spans="1:6" ht="15">
      <c r="A390" s="23">
        <f>Pontozás!A391</f>
        <v>0</v>
      </c>
      <c r="B390" s="33">
        <f>IF(A390&gt;0,VLOOKUP(A390,Nevezés!A2:E501,2,1),0)</f>
        <v>0</v>
      </c>
      <c r="C390" s="5">
        <f>IF(A390&gt;0,VLOOKUP(A390,Nevezés!A2:E501,4,1),0)</f>
        <v>0</v>
      </c>
      <c r="D390" s="38">
        <f>IF(A390&gt;0,VLOOKUP(A390,Nevezés!A2:E501,5,1),0)</f>
        <v>0</v>
      </c>
      <c r="E390" s="40">
        <f>IF(Pontozás!Q391=0,0,AVERAGE(Pontozás!B391:P391))</f>
        <v>0</v>
      </c>
      <c r="F390" s="36">
        <f t="shared" si="6"/>
      </c>
    </row>
    <row r="391" spans="1:6" ht="15">
      <c r="A391" s="23">
        <f>Pontozás!A392</f>
        <v>0</v>
      </c>
      <c r="B391" s="33">
        <f>IF(A391&gt;0,VLOOKUP(A391,Nevezés!A2:E501,2,1),0)</f>
        <v>0</v>
      </c>
      <c r="C391" s="5">
        <f>IF(A391&gt;0,VLOOKUP(A391,Nevezés!A2:E501,4,1),0)</f>
        <v>0</v>
      </c>
      <c r="D391" s="38">
        <f>IF(A391&gt;0,VLOOKUP(A391,Nevezés!A2:E501,5,1),0)</f>
        <v>0</v>
      </c>
      <c r="E391" s="40">
        <f>IF(Pontozás!Q392=0,0,AVERAGE(Pontozás!B392:P392))</f>
        <v>0</v>
      </c>
      <c r="F391" s="36">
        <f t="shared" si="6"/>
      </c>
    </row>
    <row r="392" spans="1:6" ht="15">
      <c r="A392" s="23">
        <f>Pontozás!A393</f>
        <v>0</v>
      </c>
      <c r="B392" s="33">
        <f>IF(A392&gt;0,VLOOKUP(A392,Nevezés!A2:E501,2,1),0)</f>
        <v>0</v>
      </c>
      <c r="C392" s="5">
        <f>IF(A392&gt;0,VLOOKUP(A392,Nevezés!A2:E501,4,1),0)</f>
        <v>0</v>
      </c>
      <c r="D392" s="38">
        <f>IF(A392&gt;0,VLOOKUP(A392,Nevezés!A2:E501,5,1),0)</f>
        <v>0</v>
      </c>
      <c r="E392" s="40">
        <f>IF(Pontozás!Q393=0,0,AVERAGE(Pontozás!B393:P393))</f>
        <v>0</v>
      </c>
      <c r="F392" s="36">
        <f t="shared" si="6"/>
      </c>
    </row>
    <row r="393" spans="1:6" ht="15">
      <c r="A393" s="23">
        <f>Pontozás!A394</f>
        <v>0</v>
      </c>
      <c r="B393" s="33">
        <f>IF(A393&gt;0,VLOOKUP(A393,Nevezés!A2:E501,2,1),0)</f>
        <v>0</v>
      </c>
      <c r="C393" s="5">
        <f>IF(A393&gt;0,VLOOKUP(A393,Nevezés!A2:E501,4,1),0)</f>
        <v>0</v>
      </c>
      <c r="D393" s="38">
        <f>IF(A393&gt;0,VLOOKUP(A393,Nevezés!A2:E501,5,1),0)</f>
        <v>0</v>
      </c>
      <c r="E393" s="40">
        <f>IF(Pontozás!Q394=0,0,AVERAGE(Pontozás!B394:P394))</f>
        <v>0</v>
      </c>
      <c r="F393" s="36">
        <f t="shared" si="6"/>
      </c>
    </row>
    <row r="394" spans="1:6" ht="15">
      <c r="A394" s="23">
        <f>Pontozás!A395</f>
        <v>0</v>
      </c>
      <c r="B394" s="33">
        <f>IF(A394&gt;0,VLOOKUP(A394,Nevezés!A2:E501,2,1),0)</f>
        <v>0</v>
      </c>
      <c r="C394" s="5">
        <f>IF(A394&gt;0,VLOOKUP(A394,Nevezés!A2:E501,4,1),0)</f>
        <v>0</v>
      </c>
      <c r="D394" s="38">
        <f>IF(A394&gt;0,VLOOKUP(A394,Nevezés!A2:E501,5,1),0)</f>
        <v>0</v>
      </c>
      <c r="E394" s="40">
        <f>IF(Pontozás!Q395=0,0,AVERAGE(Pontozás!B395:P395))</f>
        <v>0</v>
      </c>
      <c r="F394" s="36">
        <f t="shared" si="6"/>
      </c>
    </row>
    <row r="395" spans="1:6" ht="15">
      <c r="A395" s="23">
        <f>Pontozás!A396</f>
        <v>0</v>
      </c>
      <c r="B395" s="33">
        <f>IF(A395&gt;0,VLOOKUP(A395,Nevezés!A2:E501,2,1),0)</f>
        <v>0</v>
      </c>
      <c r="C395" s="5">
        <f>IF(A395&gt;0,VLOOKUP(A395,Nevezés!A2:E501,4,1),0)</f>
        <v>0</v>
      </c>
      <c r="D395" s="38">
        <f>IF(A395&gt;0,VLOOKUP(A395,Nevezés!A2:E501,5,1),0)</f>
        <v>0</v>
      </c>
      <c r="E395" s="40">
        <f>IF(Pontozás!Q396=0,0,AVERAGE(Pontozás!B396:P396))</f>
        <v>0</v>
      </c>
      <c r="F395" s="36">
        <f t="shared" si="6"/>
      </c>
    </row>
    <row r="396" spans="1:6" ht="15">
      <c r="A396" s="23">
        <f>Pontozás!A397</f>
        <v>0</v>
      </c>
      <c r="B396" s="33">
        <f>IF(A396&gt;0,VLOOKUP(A396,Nevezés!A2:E501,2,1),0)</f>
        <v>0</v>
      </c>
      <c r="C396" s="5">
        <f>IF(A396&gt;0,VLOOKUP(A396,Nevezés!A2:E501,4,1),0)</f>
        <v>0</v>
      </c>
      <c r="D396" s="38">
        <f>IF(A396&gt;0,VLOOKUP(A396,Nevezés!A2:E501,5,1),0)</f>
        <v>0</v>
      </c>
      <c r="E396" s="40">
        <f>IF(Pontozás!Q397=0,0,AVERAGE(Pontozás!B397:P397))</f>
        <v>0</v>
      </c>
      <c r="F396" s="36">
        <f t="shared" si="6"/>
      </c>
    </row>
    <row r="397" spans="1:6" ht="15">
      <c r="A397" s="23">
        <f>Pontozás!A398</f>
        <v>0</v>
      </c>
      <c r="B397" s="33">
        <f>IF(A397&gt;0,VLOOKUP(A397,Nevezés!A2:E501,2,1),0)</f>
        <v>0</v>
      </c>
      <c r="C397" s="5">
        <f>IF(A397&gt;0,VLOOKUP(A397,Nevezés!A2:E501,4,1),0)</f>
        <v>0</v>
      </c>
      <c r="D397" s="38">
        <f>IF(A397&gt;0,VLOOKUP(A397,Nevezés!A2:E501,5,1),0)</f>
        <v>0</v>
      </c>
      <c r="E397" s="40">
        <f>IF(Pontozás!Q398=0,0,AVERAGE(Pontozás!B398:P398))</f>
        <v>0</v>
      </c>
      <c r="F397" s="36">
        <f t="shared" si="6"/>
      </c>
    </row>
    <row r="398" spans="1:6" ht="15">
      <c r="A398" s="23">
        <f>Pontozás!A399</f>
        <v>0</v>
      </c>
      <c r="B398" s="33">
        <f>IF(A398&gt;0,VLOOKUP(A398,Nevezés!A2:E501,2,1),0)</f>
        <v>0</v>
      </c>
      <c r="C398" s="5">
        <f>IF(A398&gt;0,VLOOKUP(A398,Nevezés!A2:E501,4,1),0)</f>
        <v>0</v>
      </c>
      <c r="D398" s="38">
        <f>IF(A398&gt;0,VLOOKUP(A398,Nevezés!A2:E501,5,1),0)</f>
        <v>0</v>
      </c>
      <c r="E398" s="40">
        <f>IF(Pontozás!Q399=0,0,AVERAGE(Pontozás!B399:P399))</f>
        <v>0</v>
      </c>
      <c r="F398" s="36">
        <f t="shared" si="6"/>
      </c>
    </row>
    <row r="399" spans="1:6" ht="15">
      <c r="A399" s="23">
        <f>Pontozás!A400</f>
        <v>0</v>
      </c>
      <c r="B399" s="33">
        <f>IF(A399&gt;0,VLOOKUP(A399,Nevezés!A2:E501,2,1),0)</f>
        <v>0</v>
      </c>
      <c r="C399" s="5">
        <f>IF(A399&gt;0,VLOOKUP(A399,Nevezés!A2:E501,4,1),0)</f>
        <v>0</v>
      </c>
      <c r="D399" s="38">
        <f>IF(A399&gt;0,VLOOKUP(A399,Nevezés!A2:E501,5,1),0)</f>
        <v>0</v>
      </c>
      <c r="E399" s="40">
        <f>IF(Pontozás!Q400=0,0,AVERAGE(Pontozás!B400:P400))</f>
        <v>0</v>
      </c>
      <c r="F399" s="36">
        <f t="shared" si="6"/>
      </c>
    </row>
    <row r="400" spans="1:6" ht="15">
      <c r="A400" s="23">
        <f>Pontozás!A401</f>
        <v>0</v>
      </c>
      <c r="B400" s="33">
        <f>IF(A400&gt;0,VLOOKUP(A400,Nevezés!A2:E501,2,1),0)</f>
        <v>0</v>
      </c>
      <c r="C400" s="5">
        <f>IF(A400&gt;0,VLOOKUP(A400,Nevezés!A2:E501,4,1),0)</f>
        <v>0</v>
      </c>
      <c r="D400" s="38">
        <f>IF(A400&gt;0,VLOOKUP(A400,Nevezés!A2:E501,5,1),0)</f>
        <v>0</v>
      </c>
      <c r="E400" s="40">
        <f>IF(Pontozás!Q401=0,0,AVERAGE(Pontozás!B401:P401))</f>
        <v>0</v>
      </c>
      <c r="F400" s="36">
        <f t="shared" si="6"/>
      </c>
    </row>
    <row r="401" spans="1:6" ht="15">
      <c r="A401" s="23">
        <f>Pontozás!A402</f>
        <v>0</v>
      </c>
      <c r="B401" s="33">
        <f>IF(A401&gt;0,VLOOKUP(A401,Nevezés!A2:E501,2,1),0)</f>
        <v>0</v>
      </c>
      <c r="C401" s="5">
        <f>IF(A401&gt;0,VLOOKUP(A401,Nevezés!A2:E501,4,1),0)</f>
        <v>0</v>
      </c>
      <c r="D401" s="38">
        <f>IF(A401&gt;0,VLOOKUP(A401,Nevezés!A2:E501,5,1),0)</f>
        <v>0</v>
      </c>
      <c r="E401" s="40">
        <f>IF(Pontozás!Q402=0,0,AVERAGE(Pontozás!B402:P402))</f>
        <v>0</v>
      </c>
      <c r="F401" s="36">
        <f t="shared" si="6"/>
      </c>
    </row>
    <row r="402" spans="1:6" ht="15">
      <c r="A402" s="23">
        <f>Pontozás!A403</f>
        <v>0</v>
      </c>
      <c r="B402" s="33">
        <f>IF(A402&gt;0,VLOOKUP(A402,Nevezés!A2:E501,2,1),0)</f>
        <v>0</v>
      </c>
      <c r="C402" s="5">
        <f>IF(A402&gt;0,VLOOKUP(A402,Nevezés!A2:E501,4,1),0)</f>
        <v>0</v>
      </c>
      <c r="D402" s="38">
        <f>IF(A402&gt;0,VLOOKUP(A402,Nevezés!A2:E501,5,1),0)</f>
        <v>0</v>
      </c>
      <c r="E402" s="40">
        <f>IF(Pontozás!Q403=0,0,AVERAGE(Pontozás!B403:P403))</f>
        <v>0</v>
      </c>
      <c r="F402" s="36">
        <f t="shared" si="6"/>
      </c>
    </row>
    <row r="403" spans="1:6" ht="15">
      <c r="A403" s="23">
        <f>Pontozás!A404</f>
        <v>0</v>
      </c>
      <c r="B403" s="33">
        <f>IF(A403&gt;0,VLOOKUP(A403,Nevezés!A2:E501,2,1),0)</f>
        <v>0</v>
      </c>
      <c r="C403" s="5">
        <f>IF(A403&gt;0,VLOOKUP(A403,Nevezés!A2:E501,4,1),0)</f>
        <v>0</v>
      </c>
      <c r="D403" s="38">
        <f>IF(A403&gt;0,VLOOKUP(A403,Nevezés!A2:E501,5,1),0)</f>
        <v>0</v>
      </c>
      <c r="E403" s="40">
        <f>IF(Pontozás!Q404=0,0,AVERAGE(Pontozás!B404:P404))</f>
        <v>0</v>
      </c>
      <c r="F403" s="36">
        <f t="shared" si="6"/>
      </c>
    </row>
    <row r="404" spans="1:6" ht="15">
      <c r="A404" s="23">
        <f>Pontozás!A405</f>
        <v>0</v>
      </c>
      <c r="B404" s="33">
        <f>IF(A404&gt;0,VLOOKUP(A404,Nevezés!A2:E501,2,1),0)</f>
        <v>0</v>
      </c>
      <c r="C404" s="5">
        <f>IF(A404&gt;0,VLOOKUP(A404,Nevezés!A2:E501,4,1),0)</f>
        <v>0</v>
      </c>
      <c r="D404" s="38">
        <f>IF(A404&gt;0,VLOOKUP(A404,Nevezés!A2:E501,5,1),0)</f>
        <v>0</v>
      </c>
      <c r="E404" s="40">
        <f>IF(Pontozás!Q405=0,0,AVERAGE(Pontozás!B405:P405))</f>
        <v>0</v>
      </c>
      <c r="F404" s="36">
        <f t="shared" si="6"/>
      </c>
    </row>
    <row r="405" spans="1:6" ht="15">
      <c r="A405" s="23">
        <f>Pontozás!A406</f>
        <v>0</v>
      </c>
      <c r="B405" s="33">
        <f>IF(A405&gt;0,VLOOKUP(A405,Nevezés!A2:E501,2,1),0)</f>
        <v>0</v>
      </c>
      <c r="C405" s="5">
        <f>IF(A405&gt;0,VLOOKUP(A405,Nevezés!A2:E501,4,1),0)</f>
        <v>0</v>
      </c>
      <c r="D405" s="38">
        <f>IF(A405&gt;0,VLOOKUP(A405,Nevezés!A2:E501,5,1),0)</f>
        <v>0</v>
      </c>
      <c r="E405" s="40">
        <f>IF(Pontozás!Q406=0,0,AVERAGE(Pontozás!B406:P406))</f>
        <v>0</v>
      </c>
      <c r="F405" s="36">
        <f t="shared" si="6"/>
      </c>
    </row>
    <row r="406" spans="1:6" ht="15">
      <c r="A406" s="23">
        <f>Pontozás!A407</f>
        <v>0</v>
      </c>
      <c r="B406" s="33">
        <f>IF(A406&gt;0,VLOOKUP(A406,Nevezés!A2:E501,2,1),0)</f>
        <v>0</v>
      </c>
      <c r="C406" s="5">
        <f>IF(A406&gt;0,VLOOKUP(A406,Nevezés!A2:E501,4,1),0)</f>
        <v>0</v>
      </c>
      <c r="D406" s="38">
        <f>IF(A406&gt;0,VLOOKUP(A406,Nevezés!A2:E501,5,1),0)</f>
        <v>0</v>
      </c>
      <c r="E406" s="40">
        <f>IF(Pontozás!Q407=0,0,AVERAGE(Pontozás!B407:P407))</f>
        <v>0</v>
      </c>
      <c r="F406" s="36">
        <f t="shared" si="6"/>
      </c>
    </row>
    <row r="407" spans="1:6" ht="15">
      <c r="A407" s="23">
        <f>Pontozás!A408</f>
        <v>0</v>
      </c>
      <c r="B407" s="33">
        <f>IF(A407&gt;0,VLOOKUP(A407,Nevezés!A2:E501,2,1),0)</f>
        <v>0</v>
      </c>
      <c r="C407" s="5">
        <f>IF(A407&gt;0,VLOOKUP(A407,Nevezés!A2:E501,4,1),0)</f>
        <v>0</v>
      </c>
      <c r="D407" s="38">
        <f>IF(A407&gt;0,VLOOKUP(A407,Nevezés!A2:E501,5,1),0)</f>
        <v>0</v>
      </c>
      <c r="E407" s="40">
        <f>IF(Pontozás!Q408=0,0,AVERAGE(Pontozás!B408:P408))</f>
        <v>0</v>
      </c>
      <c r="F407" s="36">
        <f t="shared" si="6"/>
      </c>
    </row>
    <row r="408" spans="1:6" ht="15">
      <c r="A408" s="23">
        <f>Pontozás!A409</f>
        <v>0</v>
      </c>
      <c r="B408" s="33">
        <f>IF(A408&gt;0,VLOOKUP(A408,Nevezés!A2:E501,2,1),0)</f>
        <v>0</v>
      </c>
      <c r="C408" s="5">
        <f>IF(A408&gt;0,VLOOKUP(A408,Nevezés!A2:E501,4,1),0)</f>
        <v>0</v>
      </c>
      <c r="D408" s="38">
        <f>IF(A408&gt;0,VLOOKUP(A408,Nevezés!A2:E501,5,1),0)</f>
        <v>0</v>
      </c>
      <c r="E408" s="40">
        <f>IF(Pontozás!Q409=0,0,AVERAGE(Pontozás!B409:P409))</f>
        <v>0</v>
      </c>
      <c r="F408" s="36">
        <f t="shared" si="6"/>
      </c>
    </row>
    <row r="409" spans="1:6" ht="15">
      <c r="A409" s="23">
        <f>Pontozás!A410</f>
        <v>0</v>
      </c>
      <c r="B409" s="33">
        <f>IF(A409&gt;0,VLOOKUP(A409,Nevezés!A2:E501,2,1),0)</f>
        <v>0</v>
      </c>
      <c r="C409" s="5">
        <f>IF(A409&gt;0,VLOOKUP(A409,Nevezés!A2:E501,4,1),0)</f>
        <v>0</v>
      </c>
      <c r="D409" s="38">
        <f>IF(A409&gt;0,VLOOKUP(A409,Nevezés!A2:E501,5,1),0)</f>
        <v>0</v>
      </c>
      <c r="E409" s="40">
        <f>IF(Pontozás!Q410=0,0,AVERAGE(Pontozás!B410:P410))</f>
        <v>0</v>
      </c>
      <c r="F409" s="36">
        <f t="shared" si="6"/>
      </c>
    </row>
    <row r="410" spans="1:6" ht="15">
      <c r="A410" s="23">
        <f>Pontozás!A411</f>
        <v>0</v>
      </c>
      <c r="B410" s="33">
        <f>IF(A410&gt;0,VLOOKUP(A410,Nevezés!A2:E501,2,1),0)</f>
        <v>0</v>
      </c>
      <c r="C410" s="5">
        <f>IF(A410&gt;0,VLOOKUP(A410,Nevezés!A2:E501,4,1),0)</f>
        <v>0</v>
      </c>
      <c r="D410" s="38">
        <f>IF(A410&gt;0,VLOOKUP(A410,Nevezés!A2:E501,5,1),0)</f>
        <v>0</v>
      </c>
      <c r="E410" s="40">
        <f>IF(Pontozás!Q411=0,0,AVERAGE(Pontozás!B411:P411))</f>
        <v>0</v>
      </c>
      <c r="F410" s="36">
        <f t="shared" si="6"/>
      </c>
    </row>
    <row r="411" spans="1:6" ht="15">
      <c r="A411" s="23">
        <f>Pontozás!A412</f>
        <v>0</v>
      </c>
      <c r="B411" s="33">
        <f>IF(A411&gt;0,VLOOKUP(A411,Nevezés!A2:E501,2,1),0)</f>
        <v>0</v>
      </c>
      <c r="C411" s="5">
        <f>IF(A411&gt;0,VLOOKUP(A411,Nevezés!A2:E501,4,1),0)</f>
        <v>0</v>
      </c>
      <c r="D411" s="38">
        <f>IF(A411&gt;0,VLOOKUP(A411,Nevezés!A2:E501,5,1),0)</f>
        <v>0</v>
      </c>
      <c r="E411" s="40">
        <f>IF(Pontozás!Q412=0,0,AVERAGE(Pontozás!B412:P412))</f>
        <v>0</v>
      </c>
      <c r="F411" s="36">
        <f t="shared" si="6"/>
      </c>
    </row>
    <row r="412" spans="1:6" ht="15">
      <c r="A412" s="23">
        <f>Pontozás!A413</f>
        <v>0</v>
      </c>
      <c r="B412" s="33">
        <f>IF(A412&gt;0,VLOOKUP(A412,Nevezés!A2:E501,2,1),0)</f>
        <v>0</v>
      </c>
      <c r="C412" s="5">
        <f>IF(A412&gt;0,VLOOKUP(A412,Nevezés!A2:E501,4,1),0)</f>
        <v>0</v>
      </c>
      <c r="D412" s="38">
        <f>IF(A412&gt;0,VLOOKUP(A412,Nevezés!A2:E501,5,1),0)</f>
        <v>0</v>
      </c>
      <c r="E412" s="40">
        <f>IF(Pontozás!Q413=0,0,AVERAGE(Pontozás!B413:P413))</f>
        <v>0</v>
      </c>
      <c r="F412" s="36">
        <f t="shared" si="6"/>
      </c>
    </row>
    <row r="413" spans="1:6" ht="15">
      <c r="A413" s="23">
        <f>Pontozás!A414</f>
        <v>0</v>
      </c>
      <c r="B413" s="33">
        <f>IF(A413&gt;0,VLOOKUP(A413,Nevezés!A2:E501,2,1),0)</f>
        <v>0</v>
      </c>
      <c r="C413" s="5">
        <f>IF(A413&gt;0,VLOOKUP(A413,Nevezés!A2:E501,4,1),0)</f>
        <v>0</v>
      </c>
      <c r="D413" s="38">
        <f>IF(A413&gt;0,VLOOKUP(A413,Nevezés!A2:E501,5,1),0)</f>
        <v>0</v>
      </c>
      <c r="E413" s="40">
        <f>IF(Pontozás!Q414=0,0,AVERAGE(Pontozás!B414:P414))</f>
        <v>0</v>
      </c>
      <c r="F413" s="36">
        <f t="shared" si="6"/>
      </c>
    </row>
    <row r="414" spans="1:6" ht="15">
      <c r="A414" s="23">
        <f>Pontozás!A415</f>
        <v>0</v>
      </c>
      <c r="B414" s="33">
        <f>IF(A414&gt;0,VLOOKUP(A414,Nevezés!A2:E501,2,1),0)</f>
        <v>0</v>
      </c>
      <c r="C414" s="5">
        <f>IF(A414&gt;0,VLOOKUP(A414,Nevezés!A2:E501,4,1),0)</f>
        <v>0</v>
      </c>
      <c r="D414" s="38">
        <f>IF(A414&gt;0,VLOOKUP(A414,Nevezés!A2:E501,5,1),0)</f>
        <v>0</v>
      </c>
      <c r="E414" s="40">
        <f>IF(Pontozás!Q415=0,0,AVERAGE(Pontozás!B415:P415))</f>
        <v>0</v>
      </c>
      <c r="F414" s="36">
        <f t="shared" si="6"/>
      </c>
    </row>
    <row r="415" spans="1:6" ht="15">
      <c r="A415" s="23">
        <f>Pontozás!A416</f>
        <v>0</v>
      </c>
      <c r="B415" s="33">
        <f>IF(A415&gt;0,VLOOKUP(A415,Nevezés!A2:E501,2,1),0)</f>
        <v>0</v>
      </c>
      <c r="C415" s="5">
        <f>IF(A415&gt;0,VLOOKUP(A415,Nevezés!A2:E501,4,1),0)</f>
        <v>0</v>
      </c>
      <c r="D415" s="38">
        <f>IF(A415&gt;0,VLOOKUP(A415,Nevezés!A2:E501,5,1),0)</f>
        <v>0</v>
      </c>
      <c r="E415" s="40">
        <f>IF(Pontozás!Q416=0,0,AVERAGE(Pontozás!B416:P416))</f>
        <v>0</v>
      </c>
      <c r="F415" s="36">
        <f t="shared" si="6"/>
      </c>
    </row>
    <row r="416" spans="1:6" ht="15">
      <c r="A416" s="23">
        <f>Pontozás!A417</f>
        <v>0</v>
      </c>
      <c r="B416" s="33">
        <f>IF(A416&gt;0,VLOOKUP(A416,Nevezés!A2:E501,2,1),0)</f>
        <v>0</v>
      </c>
      <c r="C416" s="5">
        <f>IF(A416&gt;0,VLOOKUP(A416,Nevezés!A2:E501,4,1),0)</f>
        <v>0</v>
      </c>
      <c r="D416" s="38">
        <f>IF(A416&gt;0,VLOOKUP(A416,Nevezés!A2:E501,5,1),0)</f>
        <v>0</v>
      </c>
      <c r="E416" s="40">
        <f>IF(Pontozás!Q417=0,0,AVERAGE(Pontozás!B417:P417))</f>
        <v>0</v>
      </c>
      <c r="F416" s="36">
        <f t="shared" si="6"/>
      </c>
    </row>
    <row r="417" spans="1:6" ht="15">
      <c r="A417" s="23">
        <f>Pontozás!A418</f>
        <v>0</v>
      </c>
      <c r="B417" s="33">
        <f>IF(A417&gt;0,VLOOKUP(A417,Nevezés!A2:E501,2,1),0)</f>
        <v>0</v>
      </c>
      <c r="C417" s="5">
        <f>IF(A417&gt;0,VLOOKUP(A417,Nevezés!A2:E501,4,1),0)</f>
        <v>0</v>
      </c>
      <c r="D417" s="38">
        <f>IF(A417&gt;0,VLOOKUP(A417,Nevezés!A2:E501,5,1),0)</f>
        <v>0</v>
      </c>
      <c r="E417" s="40">
        <f>IF(Pontozás!Q418=0,0,AVERAGE(Pontozás!B418:P418))</f>
        <v>0</v>
      </c>
      <c r="F417" s="36">
        <f t="shared" si="6"/>
      </c>
    </row>
    <row r="418" spans="1:6" ht="15">
      <c r="A418" s="23">
        <f>Pontozás!A419</f>
        <v>0</v>
      </c>
      <c r="B418" s="33">
        <f>IF(A418&gt;0,VLOOKUP(A418,Nevezés!A2:E501,2,1),0)</f>
        <v>0</v>
      </c>
      <c r="C418" s="5">
        <f>IF(A418&gt;0,VLOOKUP(A418,Nevezés!A2:E501,4,1),0)</f>
        <v>0</v>
      </c>
      <c r="D418" s="38">
        <f>IF(A418&gt;0,VLOOKUP(A418,Nevezés!A2:E501,5,1),0)</f>
        <v>0</v>
      </c>
      <c r="E418" s="40">
        <f>IF(Pontozás!Q419=0,0,AVERAGE(Pontozás!B419:P419))</f>
        <v>0</v>
      </c>
      <c r="F418" s="36">
        <f t="shared" si="6"/>
      </c>
    </row>
    <row r="419" spans="1:6" ht="15">
      <c r="A419" s="23">
        <f>Pontozás!A420</f>
        <v>0</v>
      </c>
      <c r="B419" s="33">
        <f>IF(A419&gt;0,VLOOKUP(A419,Nevezés!A2:E501,2,1),0)</f>
        <v>0</v>
      </c>
      <c r="C419" s="5">
        <f>IF(A419&gt;0,VLOOKUP(A419,Nevezés!A2:E501,4,1),0)</f>
        <v>0</v>
      </c>
      <c r="D419" s="38">
        <f>IF(A419&gt;0,VLOOKUP(A419,Nevezés!A2:E501,5,1),0)</f>
        <v>0</v>
      </c>
      <c r="E419" s="40">
        <f>IF(Pontozás!Q420=0,0,AVERAGE(Pontozás!B420:P420))</f>
        <v>0</v>
      </c>
      <c r="F419" s="36">
        <f t="shared" si="6"/>
      </c>
    </row>
    <row r="420" spans="1:6" ht="15">
      <c r="A420" s="23">
        <f>Pontozás!A421</f>
        <v>0</v>
      </c>
      <c r="B420" s="33">
        <f>IF(A420&gt;0,VLOOKUP(A420,Nevezés!A2:E501,2,1),0)</f>
        <v>0</v>
      </c>
      <c r="C420" s="5">
        <f>IF(A420&gt;0,VLOOKUP(A420,Nevezés!A2:E501,4,1),0)</f>
        <v>0</v>
      </c>
      <c r="D420" s="38">
        <f>IF(A420&gt;0,VLOOKUP(A420,Nevezés!A2:E501,5,1),0)</f>
        <v>0</v>
      </c>
      <c r="E420" s="40">
        <f>IF(Pontozás!Q421=0,0,AVERAGE(Pontozás!B421:P421))</f>
        <v>0</v>
      </c>
      <c r="F420" s="36">
        <f t="shared" si="6"/>
      </c>
    </row>
    <row r="421" spans="1:6" ht="15">
      <c r="A421" s="23">
        <f>Pontozás!A422</f>
        <v>0</v>
      </c>
      <c r="B421" s="33">
        <f>IF(A421&gt;0,VLOOKUP(A421,Nevezés!A2:E501,2,1),0)</f>
        <v>0</v>
      </c>
      <c r="C421" s="5">
        <f>IF(A421&gt;0,VLOOKUP(A421,Nevezés!A2:E501,4,1),0)</f>
        <v>0</v>
      </c>
      <c r="D421" s="38">
        <f>IF(A421&gt;0,VLOOKUP(A421,Nevezés!A2:E501,5,1),0)</f>
        <v>0</v>
      </c>
      <c r="E421" s="40">
        <f>IF(Pontozás!Q422=0,0,AVERAGE(Pontozás!B422:P422))</f>
        <v>0</v>
      </c>
      <c r="F421" s="36">
        <f t="shared" si="6"/>
      </c>
    </row>
    <row r="422" spans="1:6" ht="15">
      <c r="A422" s="23">
        <f>Pontozás!A423</f>
        <v>0</v>
      </c>
      <c r="B422" s="33">
        <f>IF(A422&gt;0,VLOOKUP(A422,Nevezés!A2:E501,2,1),0)</f>
        <v>0</v>
      </c>
      <c r="C422" s="5">
        <f>IF(A422&gt;0,VLOOKUP(A422,Nevezés!A2:E501,4,1),0)</f>
        <v>0</v>
      </c>
      <c r="D422" s="38">
        <f>IF(A422&gt;0,VLOOKUP(A422,Nevezés!A2:E501,5,1),0)</f>
        <v>0</v>
      </c>
      <c r="E422" s="40">
        <f>IF(Pontozás!Q423=0,0,AVERAGE(Pontozás!B423:P423))</f>
        <v>0</v>
      </c>
      <c r="F422" s="36">
        <f t="shared" si="6"/>
      </c>
    </row>
    <row r="423" spans="1:6" ht="15">
      <c r="A423" s="23">
        <f>Pontozás!A424</f>
        <v>0</v>
      </c>
      <c r="B423" s="33">
        <f>IF(A423&gt;0,VLOOKUP(A423,Nevezés!A2:E501,2,1),0)</f>
        <v>0</v>
      </c>
      <c r="C423" s="5">
        <f>IF(A423&gt;0,VLOOKUP(A423,Nevezés!A2:E501,4,1),0)</f>
        <v>0</v>
      </c>
      <c r="D423" s="38">
        <f>IF(A423&gt;0,VLOOKUP(A423,Nevezés!A2:E501,5,1),0)</f>
        <v>0</v>
      </c>
      <c r="E423" s="40">
        <f>IF(Pontozás!Q424=0,0,AVERAGE(Pontozás!B424:P424))</f>
        <v>0</v>
      </c>
      <c r="F423" s="36">
        <f t="shared" si="6"/>
      </c>
    </row>
    <row r="424" spans="1:6" ht="15">
      <c r="A424" s="23">
        <f>Pontozás!A425</f>
        <v>0</v>
      </c>
      <c r="B424" s="33">
        <f>IF(A424&gt;0,VLOOKUP(A424,Nevezés!A2:E501,2,1),0)</f>
        <v>0</v>
      </c>
      <c r="C424" s="5">
        <f>IF(A424&gt;0,VLOOKUP(A424,Nevezés!A2:E501,4,1),0)</f>
        <v>0</v>
      </c>
      <c r="D424" s="38">
        <f>IF(A424&gt;0,VLOOKUP(A424,Nevezés!A2:E501,5,1),0)</f>
        <v>0</v>
      </c>
      <c r="E424" s="40">
        <f>IF(Pontozás!Q425=0,0,AVERAGE(Pontozás!B425:P425))</f>
        <v>0</v>
      </c>
      <c r="F424" s="36">
        <f t="shared" si="6"/>
      </c>
    </row>
    <row r="425" spans="1:6" ht="15">
      <c r="A425" s="23">
        <f>Pontozás!A426</f>
        <v>0</v>
      </c>
      <c r="B425" s="33">
        <f>IF(A425&gt;0,VLOOKUP(A425,Nevezés!A2:E501,2,1),0)</f>
        <v>0</v>
      </c>
      <c r="C425" s="5">
        <f>IF(A425&gt;0,VLOOKUP(A425,Nevezés!A2:E501,4,1),0)</f>
        <v>0</v>
      </c>
      <c r="D425" s="38">
        <f>IF(A425&gt;0,VLOOKUP(A425,Nevezés!A2:E501,5,1),0)</f>
        <v>0</v>
      </c>
      <c r="E425" s="40">
        <f>IF(Pontozás!Q426=0,0,AVERAGE(Pontozás!B426:P426))</f>
        <v>0</v>
      </c>
      <c r="F425" s="36">
        <f t="shared" si="6"/>
      </c>
    </row>
    <row r="426" spans="1:6" ht="15">
      <c r="A426" s="23">
        <f>Pontozás!A427</f>
        <v>0</v>
      </c>
      <c r="B426" s="33">
        <f>IF(A426&gt;0,VLOOKUP(A426,Nevezés!A2:E501,2,1),0)</f>
        <v>0</v>
      </c>
      <c r="C426" s="5">
        <f>IF(A426&gt;0,VLOOKUP(A426,Nevezés!A2:E501,4,1),0)</f>
        <v>0</v>
      </c>
      <c r="D426" s="38">
        <f>IF(A426&gt;0,VLOOKUP(A426,Nevezés!A2:E501,5,1),0)</f>
        <v>0</v>
      </c>
      <c r="E426" s="40">
        <f>IF(Pontozás!Q427=0,0,AVERAGE(Pontozás!B427:P427))</f>
        <v>0</v>
      </c>
      <c r="F426" s="36">
        <f t="shared" si="6"/>
      </c>
    </row>
    <row r="427" spans="1:6" ht="15">
      <c r="A427" s="23">
        <f>Pontozás!A428</f>
        <v>0</v>
      </c>
      <c r="B427" s="33">
        <f>IF(A427&gt;0,VLOOKUP(A427,Nevezés!A2:E501,2,1),0)</f>
        <v>0</v>
      </c>
      <c r="C427" s="5">
        <f>IF(A427&gt;0,VLOOKUP(A427,Nevezés!A2:E501,4,1),0)</f>
        <v>0</v>
      </c>
      <c r="D427" s="38">
        <f>IF(A427&gt;0,VLOOKUP(A427,Nevezés!A2:E501,5,1),0)</f>
        <v>0</v>
      </c>
      <c r="E427" s="40">
        <f>IF(Pontozás!Q428=0,0,AVERAGE(Pontozás!B428:P428))</f>
        <v>0</v>
      </c>
      <c r="F427" s="36">
        <f t="shared" si="6"/>
      </c>
    </row>
    <row r="428" spans="1:6" ht="15">
      <c r="A428" s="23">
        <f>Pontozás!A429</f>
        <v>0</v>
      </c>
      <c r="B428" s="33">
        <f>IF(A428&gt;0,VLOOKUP(A428,Nevezés!A2:E501,2,1),0)</f>
        <v>0</v>
      </c>
      <c r="C428" s="5">
        <f>IF(A428&gt;0,VLOOKUP(A428,Nevezés!A2:E501,4,1),0)</f>
        <v>0</v>
      </c>
      <c r="D428" s="38">
        <f>IF(A428&gt;0,VLOOKUP(A428,Nevezés!A2:E501,5,1),0)</f>
        <v>0</v>
      </c>
      <c r="E428" s="40">
        <f>IF(Pontozás!Q429=0,0,AVERAGE(Pontozás!B429:P429))</f>
        <v>0</v>
      </c>
      <c r="F428" s="36">
        <f t="shared" si="6"/>
      </c>
    </row>
    <row r="429" spans="1:6" ht="15">
      <c r="A429" s="23">
        <f>Pontozás!A430</f>
        <v>0</v>
      </c>
      <c r="B429" s="33">
        <f>IF(A429&gt;0,VLOOKUP(A429,Nevezés!A2:E501,2,1),0)</f>
        <v>0</v>
      </c>
      <c r="C429" s="5">
        <f>IF(A429&gt;0,VLOOKUP(A429,Nevezés!A2:E501,4,1),0)</f>
        <v>0</v>
      </c>
      <c r="D429" s="38">
        <f>IF(A429&gt;0,VLOOKUP(A429,Nevezés!A2:E501,5,1),0)</f>
        <v>0</v>
      </c>
      <c r="E429" s="40">
        <f>IF(Pontozás!Q430=0,0,AVERAGE(Pontozás!B430:P430))</f>
        <v>0</v>
      </c>
      <c r="F429" s="36">
        <f t="shared" si="6"/>
      </c>
    </row>
    <row r="430" spans="1:6" ht="15">
      <c r="A430" s="23">
        <f>Pontozás!A431</f>
        <v>0</v>
      </c>
      <c r="B430" s="33">
        <f>IF(A430&gt;0,VLOOKUP(A430,Nevezés!A2:E501,2,1),0)</f>
        <v>0</v>
      </c>
      <c r="C430" s="5">
        <f>IF(A430&gt;0,VLOOKUP(A430,Nevezés!A2:E501,4,1),0)</f>
        <v>0</v>
      </c>
      <c r="D430" s="38">
        <f>IF(A430&gt;0,VLOOKUP(A430,Nevezés!A2:E501,5,1),0)</f>
        <v>0</v>
      </c>
      <c r="E430" s="40">
        <f>IF(Pontozás!Q431=0,0,AVERAGE(Pontozás!B431:P431))</f>
        <v>0</v>
      </c>
      <c r="F430" s="36">
        <f t="shared" si="6"/>
      </c>
    </row>
    <row r="431" spans="1:6" ht="15">
      <c r="A431" s="23">
        <f>Pontozás!A432</f>
        <v>0</v>
      </c>
      <c r="B431" s="33">
        <f>IF(A431&gt;0,VLOOKUP(A431,Nevezés!A2:E501,2,1),0)</f>
        <v>0</v>
      </c>
      <c r="C431" s="5">
        <f>IF(A431&gt;0,VLOOKUP(A431,Nevezés!A2:E501,4,1),0)</f>
        <v>0</v>
      </c>
      <c r="D431" s="38">
        <f>IF(A431&gt;0,VLOOKUP(A431,Nevezés!A2:E501,5,1),0)</f>
        <v>0</v>
      </c>
      <c r="E431" s="40">
        <f>IF(Pontozás!Q432=0,0,AVERAGE(Pontozás!B432:P432))</f>
        <v>0</v>
      </c>
      <c r="F431" s="36">
        <f t="shared" si="6"/>
      </c>
    </row>
    <row r="432" spans="1:6" ht="15">
      <c r="A432" s="23">
        <f>Pontozás!A433</f>
        <v>0</v>
      </c>
      <c r="B432" s="33">
        <f>IF(A432&gt;0,VLOOKUP(A432,Nevezés!A2:E501,2,1),0)</f>
        <v>0</v>
      </c>
      <c r="C432" s="5">
        <f>IF(A432&gt;0,VLOOKUP(A432,Nevezés!A2:E501,4,1),0)</f>
        <v>0</v>
      </c>
      <c r="D432" s="38">
        <f>IF(A432&gt;0,VLOOKUP(A432,Nevezés!A2:E501,5,1),0)</f>
        <v>0</v>
      </c>
      <c r="E432" s="40">
        <f>IF(Pontozás!Q433=0,0,AVERAGE(Pontozás!B433:P433))</f>
        <v>0</v>
      </c>
      <c r="F432" s="36">
        <f t="shared" si="6"/>
      </c>
    </row>
    <row r="433" spans="1:6" ht="15">
      <c r="A433" s="23">
        <f>Pontozás!A434</f>
        <v>0</v>
      </c>
      <c r="B433" s="33">
        <f>IF(A433&gt;0,VLOOKUP(A433,Nevezés!A2:E501,2,1),0)</f>
        <v>0</v>
      </c>
      <c r="C433" s="5">
        <f>IF(A433&gt;0,VLOOKUP(A433,Nevezés!A2:E501,4,1),0)</f>
        <v>0</v>
      </c>
      <c r="D433" s="38">
        <f>IF(A433&gt;0,VLOOKUP(A433,Nevezés!A2:E501,5,1),0)</f>
        <v>0</v>
      </c>
      <c r="E433" s="40">
        <f>IF(Pontozás!Q434=0,0,AVERAGE(Pontozás!B434:P434))</f>
        <v>0</v>
      </c>
      <c r="F433" s="36">
        <f t="shared" si="6"/>
      </c>
    </row>
    <row r="434" spans="1:6" ht="15">
      <c r="A434" s="23">
        <f>Pontozás!A435</f>
        <v>0</v>
      </c>
      <c r="B434" s="33">
        <f>IF(A434&gt;0,VLOOKUP(A434,Nevezés!A2:E501,2,1),0)</f>
        <v>0</v>
      </c>
      <c r="C434" s="5">
        <f>IF(A434&gt;0,VLOOKUP(A434,Nevezés!A2:E501,4,1),0)</f>
        <v>0</v>
      </c>
      <c r="D434" s="38">
        <f>IF(A434&gt;0,VLOOKUP(A434,Nevezés!A2:E501,5,1),0)</f>
        <v>0</v>
      </c>
      <c r="E434" s="40">
        <f>IF(Pontozás!Q435=0,0,AVERAGE(Pontozás!B435:P435))</f>
        <v>0</v>
      </c>
      <c r="F434" s="36">
        <f t="shared" si="6"/>
      </c>
    </row>
    <row r="435" spans="1:6" ht="15">
      <c r="A435" s="23">
        <f>Pontozás!A436</f>
        <v>0</v>
      </c>
      <c r="B435" s="33">
        <f>IF(A435&gt;0,VLOOKUP(A435,Nevezés!A2:E501,2,1),0)</f>
        <v>0</v>
      </c>
      <c r="C435" s="5">
        <f>IF(A435&gt;0,VLOOKUP(A435,Nevezés!A2:E501,4,1),0)</f>
        <v>0</v>
      </c>
      <c r="D435" s="38">
        <f>IF(A435&gt;0,VLOOKUP(A435,Nevezés!A2:E501,5,1),0)</f>
        <v>0</v>
      </c>
      <c r="E435" s="40">
        <f>IF(Pontozás!Q436=0,0,AVERAGE(Pontozás!B436:P436))</f>
        <v>0</v>
      </c>
      <c r="F435" s="36">
        <f t="shared" si="6"/>
      </c>
    </row>
    <row r="436" spans="1:6" ht="15">
      <c r="A436" s="23">
        <f>Pontozás!A437</f>
        <v>0</v>
      </c>
      <c r="B436" s="33">
        <f>IF(A436&gt;0,VLOOKUP(A436,Nevezés!A2:E501,2,1),0)</f>
        <v>0</v>
      </c>
      <c r="C436" s="5">
        <f>IF(A436&gt;0,VLOOKUP(A436,Nevezés!A2:E501,4,1),0)</f>
        <v>0</v>
      </c>
      <c r="D436" s="38">
        <f>IF(A436&gt;0,VLOOKUP(A436,Nevezés!A2:E501,5,1),0)</f>
        <v>0</v>
      </c>
      <c r="E436" s="40">
        <f>IF(Pontozás!Q437=0,0,AVERAGE(Pontozás!B437:P437))</f>
        <v>0</v>
      </c>
      <c r="F436" s="36">
        <f t="shared" si="6"/>
      </c>
    </row>
    <row r="437" spans="1:6" ht="15">
      <c r="A437" s="23">
        <f>Pontozás!A438</f>
        <v>0</v>
      </c>
      <c r="B437" s="33">
        <f>IF(A437&gt;0,VLOOKUP(A437,Nevezés!A2:E501,2,1),0)</f>
        <v>0</v>
      </c>
      <c r="C437" s="5">
        <f>IF(A437&gt;0,VLOOKUP(A437,Nevezés!A2:E501,4,1),0)</f>
        <v>0</v>
      </c>
      <c r="D437" s="38">
        <f>IF(A437&gt;0,VLOOKUP(A437,Nevezés!A2:E501,5,1),0)</f>
        <v>0</v>
      </c>
      <c r="E437" s="40">
        <f>IF(Pontozás!Q438=0,0,AVERAGE(Pontozás!B438:P438))</f>
        <v>0</v>
      </c>
      <c r="F437" s="36">
        <f t="shared" si="6"/>
      </c>
    </row>
    <row r="438" spans="1:6" ht="15">
      <c r="A438" s="23">
        <f>Pontozás!A439</f>
        <v>0</v>
      </c>
      <c r="B438" s="33">
        <f>IF(A438&gt;0,VLOOKUP(A438,Nevezés!A2:E501,2,1),0)</f>
        <v>0</v>
      </c>
      <c r="C438" s="5">
        <f>IF(A438&gt;0,VLOOKUP(A438,Nevezés!A2:E501,4,1),0)</f>
        <v>0</v>
      </c>
      <c r="D438" s="38">
        <f>IF(A438&gt;0,VLOOKUP(A438,Nevezés!A2:E501,5,1),0)</f>
        <v>0</v>
      </c>
      <c r="E438" s="40">
        <f>IF(Pontozás!Q439=0,0,AVERAGE(Pontozás!B439:P439))</f>
        <v>0</v>
      </c>
      <c r="F438" s="36">
        <f t="shared" si="6"/>
      </c>
    </row>
    <row r="439" spans="1:6" ht="15">
      <c r="A439" s="23">
        <f>Pontozás!A440</f>
        <v>0</v>
      </c>
      <c r="B439" s="33">
        <f>IF(A439&gt;0,VLOOKUP(A439,Nevezés!A2:E501,2,1),0)</f>
        <v>0</v>
      </c>
      <c r="C439" s="5">
        <f>IF(A439&gt;0,VLOOKUP(A439,Nevezés!A2:E501,4,1),0)</f>
        <v>0</v>
      </c>
      <c r="D439" s="38">
        <f>IF(A439&gt;0,VLOOKUP(A439,Nevezés!A2:E501,5,1),0)</f>
        <v>0</v>
      </c>
      <c r="E439" s="40">
        <f>IF(Pontozás!Q440=0,0,AVERAGE(Pontozás!B440:P440))</f>
        <v>0</v>
      </c>
      <c r="F439" s="36">
        <f t="shared" si="6"/>
      </c>
    </row>
    <row r="440" spans="1:6" ht="15">
      <c r="A440" s="23">
        <f>Pontozás!A441</f>
        <v>0</v>
      </c>
      <c r="B440" s="33">
        <f>IF(A440&gt;0,VLOOKUP(A440,Nevezés!A2:E501,2,1),0)</f>
        <v>0</v>
      </c>
      <c r="C440" s="5">
        <f>IF(A440&gt;0,VLOOKUP(A440,Nevezés!A2:E501,4,1),0)</f>
        <v>0</v>
      </c>
      <c r="D440" s="38">
        <f>IF(A440&gt;0,VLOOKUP(A440,Nevezés!A2:E501,5,1),0)</f>
        <v>0</v>
      </c>
      <c r="E440" s="40">
        <f>IF(Pontozás!Q441=0,0,AVERAGE(Pontozás!B441:P441))</f>
        <v>0</v>
      </c>
      <c r="F440" s="36">
        <f t="shared" si="6"/>
      </c>
    </row>
    <row r="441" spans="1:6" ht="15">
      <c r="A441" s="23">
        <f>Pontozás!A442</f>
        <v>0</v>
      </c>
      <c r="B441" s="33">
        <f>IF(A441&gt;0,VLOOKUP(A441,Nevezés!A2:E501,2,1),0)</f>
        <v>0</v>
      </c>
      <c r="C441" s="5">
        <f>IF(A441&gt;0,VLOOKUP(A441,Nevezés!A2:E501,4,1),0)</f>
        <v>0</v>
      </c>
      <c r="D441" s="38">
        <f>IF(A441&gt;0,VLOOKUP(A441,Nevezés!A2:E501,5,1),0)</f>
        <v>0</v>
      </c>
      <c r="E441" s="40">
        <f>IF(Pontozás!Q442=0,0,AVERAGE(Pontozás!B442:P442))</f>
        <v>0</v>
      </c>
      <c r="F441" s="36">
        <f t="shared" si="6"/>
      </c>
    </row>
    <row r="442" spans="1:6" ht="15">
      <c r="A442" s="23">
        <f>Pontozás!A443</f>
        <v>0</v>
      </c>
      <c r="B442" s="33">
        <f>IF(A442&gt;0,VLOOKUP(A442,Nevezés!A2:E501,2,1),0)</f>
        <v>0</v>
      </c>
      <c r="C442" s="5">
        <f>IF(A442&gt;0,VLOOKUP(A442,Nevezés!A2:E501,4,1),0)</f>
        <v>0</v>
      </c>
      <c r="D442" s="38">
        <f>IF(A442&gt;0,VLOOKUP(A442,Nevezés!A2:E501,5,1),0)</f>
        <v>0</v>
      </c>
      <c r="E442" s="40">
        <f>IF(Pontozás!Q443=0,0,AVERAGE(Pontozás!B443:P443))</f>
        <v>0</v>
      </c>
      <c r="F442" s="36">
        <f t="shared" si="6"/>
      </c>
    </row>
    <row r="443" spans="1:6" ht="15">
      <c r="A443" s="23">
        <f>Pontozás!A444</f>
        <v>0</v>
      </c>
      <c r="B443" s="33">
        <f>IF(A443&gt;0,VLOOKUP(A443,Nevezés!A2:E501,2,1),0)</f>
        <v>0</v>
      </c>
      <c r="C443" s="5">
        <f>IF(A443&gt;0,VLOOKUP(A443,Nevezés!A2:E501,4,1),0)</f>
        <v>0</v>
      </c>
      <c r="D443" s="38">
        <f>IF(A443&gt;0,VLOOKUP(A443,Nevezés!A2:E501,5,1),0)</f>
        <v>0</v>
      </c>
      <c r="E443" s="40">
        <f>IF(Pontozás!Q444=0,0,AVERAGE(Pontozás!B444:P444))</f>
        <v>0</v>
      </c>
      <c r="F443" s="36">
        <f t="shared" si="6"/>
      </c>
    </row>
    <row r="444" spans="1:6" ht="15">
      <c r="A444" s="23">
        <f>Pontozás!A445</f>
        <v>0</v>
      </c>
      <c r="B444" s="33">
        <f>IF(A444&gt;0,VLOOKUP(A444,Nevezés!A2:E501,2,1),0)</f>
        <v>0</v>
      </c>
      <c r="C444" s="5">
        <f>IF(A444&gt;0,VLOOKUP(A444,Nevezés!A2:E501,4,1),0)</f>
        <v>0</v>
      </c>
      <c r="D444" s="38">
        <f>IF(A444&gt;0,VLOOKUP(A444,Nevezés!A2:E501,5,1),0)</f>
        <v>0</v>
      </c>
      <c r="E444" s="40">
        <f>IF(Pontozás!Q445=0,0,AVERAGE(Pontozás!B445:P445))</f>
        <v>0</v>
      </c>
      <c r="F444" s="36">
        <f t="shared" si="6"/>
      </c>
    </row>
    <row r="445" spans="1:6" ht="15">
      <c r="A445" s="23">
        <f>Pontozás!A446</f>
        <v>0</v>
      </c>
      <c r="B445" s="33">
        <f>IF(A445&gt;0,VLOOKUP(A445,Nevezés!A2:E501,2,1),0)</f>
        <v>0</v>
      </c>
      <c r="C445" s="5">
        <f>IF(A445&gt;0,VLOOKUP(A445,Nevezés!A2:E501,4,1),0)</f>
        <v>0</v>
      </c>
      <c r="D445" s="38">
        <f>IF(A445&gt;0,VLOOKUP(A445,Nevezés!A2:E501,5,1),0)</f>
        <v>0</v>
      </c>
      <c r="E445" s="40">
        <f>IF(Pontozás!Q446=0,0,AVERAGE(Pontozás!B446:P446))</f>
        <v>0</v>
      </c>
      <c r="F445" s="36">
        <f t="shared" si="6"/>
      </c>
    </row>
    <row r="446" spans="1:6" ht="15">
      <c r="A446" s="23">
        <f>Pontozás!A447</f>
        <v>0</v>
      </c>
      <c r="B446" s="33">
        <f>IF(A446&gt;0,VLOOKUP(A446,Nevezés!A2:E501,2,1),0)</f>
        <v>0</v>
      </c>
      <c r="C446" s="5">
        <f>IF(A446&gt;0,VLOOKUP(A446,Nevezés!A2:E501,4,1),0)</f>
        <v>0</v>
      </c>
      <c r="D446" s="38">
        <f>IF(A446&gt;0,VLOOKUP(A446,Nevezés!A2:E501,5,1),0)</f>
        <v>0</v>
      </c>
      <c r="E446" s="40">
        <f>IF(Pontozás!Q447=0,0,AVERAGE(Pontozás!B447:P447))</f>
        <v>0</v>
      </c>
      <c r="F446" s="36">
        <f t="shared" si="6"/>
      </c>
    </row>
    <row r="447" spans="1:6" ht="15">
      <c r="A447" s="23">
        <f>Pontozás!A448</f>
        <v>0</v>
      </c>
      <c r="B447" s="33">
        <f>IF(A447&gt;0,VLOOKUP(A447,Nevezés!A2:E501,2,1),0)</f>
        <v>0</v>
      </c>
      <c r="C447" s="5">
        <f>IF(A447&gt;0,VLOOKUP(A447,Nevezés!A2:E501,4,1),0)</f>
        <v>0</v>
      </c>
      <c r="D447" s="38">
        <f>IF(A447&gt;0,VLOOKUP(A447,Nevezés!A2:E501,5,1),0)</f>
        <v>0</v>
      </c>
      <c r="E447" s="40">
        <f>IF(Pontozás!Q448=0,0,AVERAGE(Pontozás!B448:P448))</f>
        <v>0</v>
      </c>
      <c r="F447" s="36">
        <f t="shared" si="6"/>
      </c>
    </row>
    <row r="448" spans="1:6" ht="15">
      <c r="A448" s="23">
        <f>Pontozás!A449</f>
        <v>0</v>
      </c>
      <c r="B448" s="33">
        <f>IF(A448&gt;0,VLOOKUP(A448,Nevezés!A2:E501,2,1),0)</f>
        <v>0</v>
      </c>
      <c r="C448" s="5">
        <f>IF(A448&gt;0,VLOOKUP(A448,Nevezés!A2:E501,4,1),0)</f>
        <v>0</v>
      </c>
      <c r="D448" s="38">
        <f>IF(A448&gt;0,VLOOKUP(A448,Nevezés!A2:E501,5,1),0)</f>
        <v>0</v>
      </c>
      <c r="E448" s="40">
        <f>IF(Pontozás!Q449=0,0,AVERAGE(Pontozás!B449:P449))</f>
        <v>0</v>
      </c>
      <c r="F448" s="36">
        <f t="shared" si="6"/>
      </c>
    </row>
    <row r="449" spans="1:6" ht="15">
      <c r="A449" s="23">
        <f>Pontozás!A450</f>
        <v>0</v>
      </c>
      <c r="B449" s="33">
        <f>IF(A449&gt;0,VLOOKUP(A449,Nevezés!A2:E501,2,1),0)</f>
        <v>0</v>
      </c>
      <c r="C449" s="5">
        <f>IF(A449&gt;0,VLOOKUP(A449,Nevezés!A2:E501,4,1),0)</f>
        <v>0</v>
      </c>
      <c r="D449" s="38">
        <f>IF(A449&gt;0,VLOOKUP(A449,Nevezés!A2:E501,5,1),0)</f>
        <v>0</v>
      </c>
      <c r="E449" s="40">
        <f>IF(Pontozás!Q450=0,0,AVERAGE(Pontozás!B450:P450))</f>
        <v>0</v>
      </c>
      <c r="F449" s="36">
        <f t="shared" si="6"/>
      </c>
    </row>
    <row r="450" spans="1:6" ht="15">
      <c r="A450" s="23">
        <f>Pontozás!A451</f>
        <v>0</v>
      </c>
      <c r="B450" s="33">
        <f>IF(A450&gt;0,VLOOKUP(A450,Nevezés!A2:E501,2,1),0)</f>
        <v>0</v>
      </c>
      <c r="C450" s="5">
        <f>IF(A450&gt;0,VLOOKUP(A450,Nevezés!A2:E501,4,1),0)</f>
        <v>0</v>
      </c>
      <c r="D450" s="38">
        <f>IF(A450&gt;0,VLOOKUP(A450,Nevezés!A2:E501,5,1),0)</f>
        <v>0</v>
      </c>
      <c r="E450" s="40">
        <f>IF(Pontozás!Q451=0,0,AVERAGE(Pontozás!B451:P451))</f>
        <v>0</v>
      </c>
      <c r="F450" s="36">
        <f aca="true" t="shared" si="7" ref="F450:F501">IF(E450&lt;16.01,"",IF(E450&lt;16.51,"Oklevél",IF(E450&lt;17.51,"Bronzérem",IF(E450&lt;18.51,"Ezüstérem","Aranyérem"))))</f>
      </c>
    </row>
    <row r="451" spans="1:6" ht="15">
      <c r="A451" s="23">
        <f>Pontozás!A452</f>
        <v>0</v>
      </c>
      <c r="B451" s="33">
        <f>IF(A451&gt;0,VLOOKUP(A451,Nevezés!A2:E501,2,1),0)</f>
        <v>0</v>
      </c>
      <c r="C451" s="5">
        <f>IF(A451&gt;0,VLOOKUP(A451,Nevezés!A2:E501,4,1),0)</f>
        <v>0</v>
      </c>
      <c r="D451" s="38">
        <f>IF(A451&gt;0,VLOOKUP(A451,Nevezés!A2:E501,5,1),0)</f>
        <v>0</v>
      </c>
      <c r="E451" s="40">
        <f>IF(Pontozás!Q452=0,0,AVERAGE(Pontozás!B452:P452))</f>
        <v>0</v>
      </c>
      <c r="F451" s="36">
        <f t="shared" si="7"/>
      </c>
    </row>
    <row r="452" spans="1:6" ht="15">
      <c r="A452" s="23">
        <f>Pontozás!A453</f>
        <v>0</v>
      </c>
      <c r="B452" s="33">
        <f>IF(A452&gt;0,VLOOKUP(A452,Nevezés!A2:E501,2,1),0)</f>
        <v>0</v>
      </c>
      <c r="C452" s="5">
        <f>IF(A452&gt;0,VLOOKUP(A452,Nevezés!A2:E501,4,1),0)</f>
        <v>0</v>
      </c>
      <c r="D452" s="38">
        <f>IF(A452&gt;0,VLOOKUP(A452,Nevezés!A2:E501,5,1),0)</f>
        <v>0</v>
      </c>
      <c r="E452" s="40">
        <f>IF(Pontozás!Q453=0,0,AVERAGE(Pontozás!B453:P453))</f>
        <v>0</v>
      </c>
      <c r="F452" s="36">
        <f t="shared" si="7"/>
      </c>
    </row>
    <row r="453" spans="1:6" ht="15">
      <c r="A453" s="23">
        <f>Pontozás!A454</f>
        <v>0</v>
      </c>
      <c r="B453" s="33">
        <f>IF(A453&gt;0,VLOOKUP(A453,Nevezés!A2:E501,2,1),0)</f>
        <v>0</v>
      </c>
      <c r="C453" s="5">
        <f>IF(A453&gt;0,VLOOKUP(A453,Nevezés!A2:E501,4,1),0)</f>
        <v>0</v>
      </c>
      <c r="D453" s="38">
        <f>IF(A453&gt;0,VLOOKUP(A453,Nevezés!A2:E501,5,1),0)</f>
        <v>0</v>
      </c>
      <c r="E453" s="40">
        <f>IF(Pontozás!Q454=0,0,AVERAGE(Pontozás!B454:P454))</f>
        <v>0</v>
      </c>
      <c r="F453" s="36">
        <f t="shared" si="7"/>
      </c>
    </row>
    <row r="454" spans="1:6" ht="15">
      <c r="A454" s="23">
        <f>Pontozás!A455</f>
        <v>0</v>
      </c>
      <c r="B454" s="33">
        <f>IF(A454&gt;0,VLOOKUP(A454,Nevezés!A2:E501,2,1),0)</f>
        <v>0</v>
      </c>
      <c r="C454" s="5">
        <f>IF(A454&gt;0,VLOOKUP(A454,Nevezés!A2:E501,4,1),0)</f>
        <v>0</v>
      </c>
      <c r="D454" s="38">
        <f>IF(A454&gt;0,VLOOKUP(A454,Nevezés!A2:E501,5,1),0)</f>
        <v>0</v>
      </c>
      <c r="E454" s="40">
        <f>IF(Pontozás!Q455=0,0,AVERAGE(Pontozás!B455:P455))</f>
        <v>0</v>
      </c>
      <c r="F454" s="36">
        <f t="shared" si="7"/>
      </c>
    </row>
    <row r="455" spans="1:6" ht="15">
      <c r="A455" s="23">
        <f>Pontozás!A456</f>
        <v>0</v>
      </c>
      <c r="B455" s="33">
        <f>IF(A455&gt;0,VLOOKUP(A455,Nevezés!A2:E501,2,1),0)</f>
        <v>0</v>
      </c>
      <c r="C455" s="5">
        <f>IF(A455&gt;0,VLOOKUP(A455,Nevezés!A2:E501,4,1),0)</f>
        <v>0</v>
      </c>
      <c r="D455" s="38">
        <f>IF(A455&gt;0,VLOOKUP(A455,Nevezés!A2:E501,5,1),0)</f>
        <v>0</v>
      </c>
      <c r="E455" s="40">
        <f>IF(Pontozás!Q456=0,0,AVERAGE(Pontozás!B456:P456))</f>
        <v>0</v>
      </c>
      <c r="F455" s="36">
        <f t="shared" si="7"/>
      </c>
    </row>
    <row r="456" spans="1:6" ht="15">
      <c r="A456" s="23">
        <f>Pontozás!A457</f>
        <v>0</v>
      </c>
      <c r="B456" s="33">
        <f>IF(A456&gt;0,VLOOKUP(A456,Nevezés!A2:E501,2,1),0)</f>
        <v>0</v>
      </c>
      <c r="C456" s="5">
        <f>IF(A456&gt;0,VLOOKUP(A456,Nevezés!A2:E501,4,1),0)</f>
        <v>0</v>
      </c>
      <c r="D456" s="38">
        <f>IF(A456&gt;0,VLOOKUP(A456,Nevezés!A2:E501,5,1),0)</f>
        <v>0</v>
      </c>
      <c r="E456" s="40">
        <f>IF(Pontozás!Q457=0,0,AVERAGE(Pontozás!B457:P457))</f>
        <v>0</v>
      </c>
      <c r="F456" s="36">
        <f t="shared" si="7"/>
      </c>
    </row>
    <row r="457" spans="1:6" ht="15">
      <c r="A457" s="23">
        <f>Pontozás!A458</f>
        <v>0</v>
      </c>
      <c r="B457" s="33">
        <f>IF(A457&gt;0,VLOOKUP(A457,Nevezés!A2:E501,2,1),0)</f>
        <v>0</v>
      </c>
      <c r="C457" s="5">
        <f>IF(A457&gt;0,VLOOKUP(A457,Nevezés!A2:E501,4,1),0)</f>
        <v>0</v>
      </c>
      <c r="D457" s="38">
        <f>IF(A457&gt;0,VLOOKUP(A457,Nevezés!A2:E501,5,1),0)</f>
        <v>0</v>
      </c>
      <c r="E457" s="40">
        <f>IF(Pontozás!Q458=0,0,AVERAGE(Pontozás!B458:P458))</f>
        <v>0</v>
      </c>
      <c r="F457" s="36">
        <f t="shared" si="7"/>
      </c>
    </row>
    <row r="458" spans="1:6" ht="15">
      <c r="A458" s="23">
        <f>Pontozás!A459</f>
        <v>0</v>
      </c>
      <c r="B458" s="33">
        <f>IF(A458&gt;0,VLOOKUP(A458,Nevezés!A2:E501,2,1),0)</f>
        <v>0</v>
      </c>
      <c r="C458" s="5">
        <f>IF(A458&gt;0,VLOOKUP(A458,Nevezés!A2:E501,4,1),0)</f>
        <v>0</v>
      </c>
      <c r="D458" s="38">
        <f>IF(A458&gt;0,VLOOKUP(A458,Nevezés!A2:E501,5,1),0)</f>
        <v>0</v>
      </c>
      <c r="E458" s="40">
        <f>IF(Pontozás!Q459=0,0,AVERAGE(Pontozás!B459:P459))</f>
        <v>0</v>
      </c>
      <c r="F458" s="36">
        <f t="shared" si="7"/>
      </c>
    </row>
    <row r="459" spans="1:6" ht="15">
      <c r="A459" s="23">
        <f>Pontozás!A460</f>
        <v>0</v>
      </c>
      <c r="B459" s="33">
        <f>IF(A459&gt;0,VLOOKUP(A459,Nevezés!A2:E501,2,1),0)</f>
        <v>0</v>
      </c>
      <c r="C459" s="5">
        <f>IF(A459&gt;0,VLOOKUP(A459,Nevezés!A2:E501,4,1),0)</f>
        <v>0</v>
      </c>
      <c r="D459" s="38">
        <f>IF(A459&gt;0,VLOOKUP(A459,Nevezés!A2:E501,5,1),0)</f>
        <v>0</v>
      </c>
      <c r="E459" s="40">
        <f>IF(Pontozás!Q460=0,0,AVERAGE(Pontozás!B460:P460))</f>
        <v>0</v>
      </c>
      <c r="F459" s="36">
        <f t="shared" si="7"/>
      </c>
    </row>
    <row r="460" spans="1:6" ht="15">
      <c r="A460" s="23">
        <f>Pontozás!A461</f>
        <v>0</v>
      </c>
      <c r="B460" s="33">
        <f>IF(A460&gt;0,VLOOKUP(A460,Nevezés!A2:E501,2,1),0)</f>
        <v>0</v>
      </c>
      <c r="C460" s="5">
        <f>IF(A460&gt;0,VLOOKUP(A460,Nevezés!A2:E501,4,1),0)</f>
        <v>0</v>
      </c>
      <c r="D460" s="38">
        <f>IF(A460&gt;0,VLOOKUP(A460,Nevezés!A2:E501,5,1),0)</f>
        <v>0</v>
      </c>
      <c r="E460" s="40">
        <f>IF(Pontozás!Q461=0,0,AVERAGE(Pontozás!B461:P461))</f>
        <v>0</v>
      </c>
      <c r="F460" s="36">
        <f t="shared" si="7"/>
      </c>
    </row>
    <row r="461" spans="1:6" ht="15">
      <c r="A461" s="23">
        <f>Pontozás!A462</f>
        <v>0</v>
      </c>
      <c r="B461" s="33">
        <f>IF(A461&gt;0,VLOOKUP(A461,Nevezés!A2:E501,2,1),0)</f>
        <v>0</v>
      </c>
      <c r="C461" s="5">
        <f>IF(A461&gt;0,VLOOKUP(A461,Nevezés!A2:E501,4,1),0)</f>
        <v>0</v>
      </c>
      <c r="D461" s="38">
        <f>IF(A461&gt;0,VLOOKUP(A461,Nevezés!A2:E501,5,1),0)</f>
        <v>0</v>
      </c>
      <c r="E461" s="40">
        <f>IF(Pontozás!Q462=0,0,AVERAGE(Pontozás!B462:P462))</f>
        <v>0</v>
      </c>
      <c r="F461" s="36">
        <f t="shared" si="7"/>
      </c>
    </row>
    <row r="462" spans="1:6" ht="15">
      <c r="A462" s="23">
        <f>Pontozás!A463</f>
        <v>0</v>
      </c>
      <c r="B462" s="33">
        <f>IF(A462&gt;0,VLOOKUP(A462,Nevezés!A2:E501,2,1),0)</f>
        <v>0</v>
      </c>
      <c r="C462" s="5">
        <f>IF(A462&gt;0,VLOOKUP(A462,Nevezés!A2:E501,4,1),0)</f>
        <v>0</v>
      </c>
      <c r="D462" s="38">
        <f>IF(A462&gt;0,VLOOKUP(A462,Nevezés!A2:E501,5,1),0)</f>
        <v>0</v>
      </c>
      <c r="E462" s="40">
        <f>IF(Pontozás!Q463=0,0,AVERAGE(Pontozás!B463:P463))</f>
        <v>0</v>
      </c>
      <c r="F462" s="36">
        <f t="shared" si="7"/>
      </c>
    </row>
    <row r="463" spans="1:6" ht="15">
      <c r="A463" s="23">
        <f>Pontozás!A464</f>
        <v>0</v>
      </c>
      <c r="B463" s="33">
        <f>IF(A463&gt;0,VLOOKUP(A463,Nevezés!A2:E501,2,1),0)</f>
        <v>0</v>
      </c>
      <c r="C463" s="5">
        <f>IF(A463&gt;0,VLOOKUP(A463,Nevezés!A2:E501,4,1),0)</f>
        <v>0</v>
      </c>
      <c r="D463" s="38">
        <f>IF(A463&gt;0,VLOOKUP(A463,Nevezés!A2:E501,5,1),0)</f>
        <v>0</v>
      </c>
      <c r="E463" s="40">
        <f>IF(Pontozás!Q464=0,0,AVERAGE(Pontozás!B464:P464))</f>
        <v>0</v>
      </c>
      <c r="F463" s="36">
        <f t="shared" si="7"/>
      </c>
    </row>
    <row r="464" spans="1:6" ht="15">
      <c r="A464" s="23">
        <f>Pontozás!A465</f>
        <v>0</v>
      </c>
      <c r="B464" s="33">
        <f>IF(A464&gt;0,VLOOKUP(A464,Nevezés!A2:E501,2,1),0)</f>
        <v>0</v>
      </c>
      <c r="C464" s="5">
        <f>IF(A464&gt;0,VLOOKUP(A464,Nevezés!A2:E501,4,1),0)</f>
        <v>0</v>
      </c>
      <c r="D464" s="38">
        <f>IF(A464&gt;0,VLOOKUP(A464,Nevezés!A2:E501,5,1),0)</f>
        <v>0</v>
      </c>
      <c r="E464" s="40">
        <f>IF(Pontozás!Q465=0,0,AVERAGE(Pontozás!B465:P465))</f>
        <v>0</v>
      </c>
      <c r="F464" s="36">
        <f t="shared" si="7"/>
      </c>
    </row>
    <row r="465" spans="1:6" ht="15">
      <c r="A465" s="23">
        <f>Pontozás!A466</f>
        <v>0</v>
      </c>
      <c r="B465" s="33">
        <f>IF(A465&gt;0,VLOOKUP(A465,Nevezés!A2:E501,2,1),0)</f>
        <v>0</v>
      </c>
      <c r="C465" s="5">
        <f>IF(A465&gt;0,VLOOKUP(A465,Nevezés!A2:E501,4,1),0)</f>
        <v>0</v>
      </c>
      <c r="D465" s="38">
        <f>IF(A465&gt;0,VLOOKUP(A465,Nevezés!A2:E501,5,1),0)</f>
        <v>0</v>
      </c>
      <c r="E465" s="40">
        <f>IF(Pontozás!Q466=0,0,AVERAGE(Pontozás!B466:P466))</f>
        <v>0</v>
      </c>
      <c r="F465" s="36">
        <f t="shared" si="7"/>
      </c>
    </row>
    <row r="466" spans="1:6" ht="15">
      <c r="A466" s="23">
        <f>Pontozás!A467</f>
        <v>0</v>
      </c>
      <c r="B466" s="33">
        <f>IF(A466&gt;0,VLOOKUP(A466,Nevezés!A2:E501,2,1),0)</f>
        <v>0</v>
      </c>
      <c r="C466" s="5">
        <f>IF(A466&gt;0,VLOOKUP(A466,Nevezés!A2:E501,4,1),0)</f>
        <v>0</v>
      </c>
      <c r="D466" s="38">
        <f>IF(A466&gt;0,VLOOKUP(A466,Nevezés!A2:E501,5,1),0)</f>
        <v>0</v>
      </c>
      <c r="E466" s="40">
        <f>IF(Pontozás!Q467=0,0,AVERAGE(Pontozás!B467:P467))</f>
        <v>0</v>
      </c>
      <c r="F466" s="36">
        <f t="shared" si="7"/>
      </c>
    </row>
    <row r="467" spans="1:6" ht="15">
      <c r="A467" s="23">
        <f>Pontozás!A468</f>
        <v>0</v>
      </c>
      <c r="B467" s="33">
        <f>IF(A467&gt;0,VLOOKUP(A467,Nevezés!A2:E501,2,1),0)</f>
        <v>0</v>
      </c>
      <c r="C467" s="5">
        <f>IF(A467&gt;0,VLOOKUP(A467,Nevezés!A2:E501,4,1),0)</f>
        <v>0</v>
      </c>
      <c r="D467" s="38">
        <f>IF(A467&gt;0,VLOOKUP(A467,Nevezés!A2:E501,5,1),0)</f>
        <v>0</v>
      </c>
      <c r="E467" s="40">
        <f>IF(Pontozás!Q468=0,0,AVERAGE(Pontozás!B468:P468))</f>
        <v>0</v>
      </c>
      <c r="F467" s="36">
        <f t="shared" si="7"/>
      </c>
    </row>
    <row r="468" spans="1:6" ht="15">
      <c r="A468" s="23">
        <f>Pontozás!A469</f>
        <v>0</v>
      </c>
      <c r="B468" s="33">
        <f>IF(A468&gt;0,VLOOKUP(A468,Nevezés!A2:E501,2,1),0)</f>
        <v>0</v>
      </c>
      <c r="C468" s="5">
        <f>IF(A468&gt;0,VLOOKUP(A468,Nevezés!A2:E501,4,1),0)</f>
        <v>0</v>
      </c>
      <c r="D468" s="38">
        <f>IF(A468&gt;0,VLOOKUP(A468,Nevezés!A2:E501,5,1),0)</f>
        <v>0</v>
      </c>
      <c r="E468" s="40">
        <f>IF(Pontozás!Q469=0,0,AVERAGE(Pontozás!B469:P469))</f>
        <v>0</v>
      </c>
      <c r="F468" s="36">
        <f t="shared" si="7"/>
      </c>
    </row>
    <row r="469" spans="1:6" ht="15">
      <c r="A469" s="23">
        <f>Pontozás!A470</f>
        <v>0</v>
      </c>
      <c r="B469" s="33">
        <f>IF(A469&gt;0,VLOOKUP(A469,Nevezés!A2:E501,2,1),0)</f>
        <v>0</v>
      </c>
      <c r="C469" s="5">
        <f>IF(A469&gt;0,VLOOKUP(A469,Nevezés!A2:E501,4,1),0)</f>
        <v>0</v>
      </c>
      <c r="D469" s="38">
        <f>IF(A469&gt;0,VLOOKUP(A469,Nevezés!A2:E501,5,1),0)</f>
        <v>0</v>
      </c>
      <c r="E469" s="40">
        <f>IF(Pontozás!Q470=0,0,AVERAGE(Pontozás!B470:P470))</f>
        <v>0</v>
      </c>
      <c r="F469" s="36">
        <f t="shared" si="7"/>
      </c>
    </row>
    <row r="470" spans="1:6" ht="15">
      <c r="A470" s="23">
        <f>Pontozás!A471</f>
        <v>0</v>
      </c>
      <c r="B470" s="33">
        <f>IF(A470&gt;0,VLOOKUP(A470,Nevezés!A2:E501,2,1),0)</f>
        <v>0</v>
      </c>
      <c r="C470" s="5">
        <f>IF(A470&gt;0,VLOOKUP(A470,Nevezés!A2:E501,4,1),0)</f>
        <v>0</v>
      </c>
      <c r="D470" s="38">
        <f>IF(A470&gt;0,VLOOKUP(A470,Nevezés!A2:E501,5,1),0)</f>
        <v>0</v>
      </c>
      <c r="E470" s="40">
        <f>IF(Pontozás!Q471=0,0,AVERAGE(Pontozás!B471:P471))</f>
        <v>0</v>
      </c>
      <c r="F470" s="36">
        <f t="shared" si="7"/>
      </c>
    </row>
    <row r="471" spans="1:6" ht="15">
      <c r="A471" s="23">
        <f>Pontozás!A472</f>
        <v>0</v>
      </c>
      <c r="B471" s="33">
        <f>IF(A471&gt;0,VLOOKUP(A471,Nevezés!A2:E501,2,1),0)</f>
        <v>0</v>
      </c>
      <c r="C471" s="5">
        <f>IF(A471&gt;0,VLOOKUP(A471,Nevezés!A2:E501,4,1),0)</f>
        <v>0</v>
      </c>
      <c r="D471" s="38">
        <f>IF(A471&gt;0,VLOOKUP(A471,Nevezés!A2:E501,5,1),0)</f>
        <v>0</v>
      </c>
      <c r="E471" s="40">
        <f>IF(Pontozás!Q472=0,0,AVERAGE(Pontozás!B472:P472))</f>
        <v>0</v>
      </c>
      <c r="F471" s="36">
        <f t="shared" si="7"/>
      </c>
    </row>
    <row r="472" spans="1:6" ht="15">
      <c r="A472" s="23">
        <f>Pontozás!A473</f>
        <v>0</v>
      </c>
      <c r="B472" s="33">
        <f>IF(A472&gt;0,VLOOKUP(A472,Nevezés!A2:E501,2,1),0)</f>
        <v>0</v>
      </c>
      <c r="C472" s="5">
        <f>IF(A472&gt;0,VLOOKUP(A472,Nevezés!A2:E501,4,1),0)</f>
        <v>0</v>
      </c>
      <c r="D472" s="38">
        <f>IF(A472&gt;0,VLOOKUP(A472,Nevezés!A2:E501,5,1),0)</f>
        <v>0</v>
      </c>
      <c r="E472" s="40">
        <f>IF(Pontozás!Q473=0,0,AVERAGE(Pontozás!B473:P473))</f>
        <v>0</v>
      </c>
      <c r="F472" s="36">
        <f t="shared" si="7"/>
      </c>
    </row>
    <row r="473" spans="1:6" ht="15">
      <c r="A473" s="23">
        <f>Pontozás!A474</f>
        <v>0</v>
      </c>
      <c r="B473" s="33">
        <f>IF(A473&gt;0,VLOOKUP(A473,Nevezés!A2:E501,2,1),0)</f>
        <v>0</v>
      </c>
      <c r="C473" s="5">
        <f>IF(A473&gt;0,VLOOKUP(A473,Nevezés!A2:E501,4,1),0)</f>
        <v>0</v>
      </c>
      <c r="D473" s="38">
        <f>IF(A473&gt;0,VLOOKUP(A473,Nevezés!A2:E501,5,1),0)</f>
        <v>0</v>
      </c>
      <c r="E473" s="40">
        <f>IF(Pontozás!Q474=0,0,AVERAGE(Pontozás!B474:P474))</f>
        <v>0</v>
      </c>
      <c r="F473" s="36">
        <f t="shared" si="7"/>
      </c>
    </row>
    <row r="474" spans="1:6" ht="15">
      <c r="A474" s="23">
        <f>Pontozás!A475</f>
        <v>0</v>
      </c>
      <c r="B474" s="33">
        <f>IF(A474&gt;0,VLOOKUP(A474,Nevezés!A2:E501,2,1),0)</f>
        <v>0</v>
      </c>
      <c r="C474" s="5">
        <f>IF(A474&gt;0,VLOOKUP(A474,Nevezés!A2:E501,4,1),0)</f>
        <v>0</v>
      </c>
      <c r="D474" s="38">
        <f>IF(A474&gt;0,VLOOKUP(A474,Nevezés!A2:E501,5,1),0)</f>
        <v>0</v>
      </c>
      <c r="E474" s="40">
        <f>IF(Pontozás!Q475=0,0,AVERAGE(Pontozás!B475:P475))</f>
        <v>0</v>
      </c>
      <c r="F474" s="36">
        <f t="shared" si="7"/>
      </c>
    </row>
    <row r="475" spans="1:6" ht="15">
      <c r="A475" s="23">
        <f>Pontozás!A476</f>
        <v>0</v>
      </c>
      <c r="B475" s="33">
        <f>IF(A475&gt;0,VLOOKUP(A475,Nevezés!A2:E501,2,1),0)</f>
        <v>0</v>
      </c>
      <c r="C475" s="5">
        <f>IF(A475&gt;0,VLOOKUP(A475,Nevezés!A2:E501,4,1),0)</f>
        <v>0</v>
      </c>
      <c r="D475" s="38">
        <f>IF(A475&gt;0,VLOOKUP(A475,Nevezés!A2:E501,5,1),0)</f>
        <v>0</v>
      </c>
      <c r="E475" s="40">
        <f>IF(Pontozás!Q476=0,0,AVERAGE(Pontozás!B476:P476))</f>
        <v>0</v>
      </c>
      <c r="F475" s="36">
        <f t="shared" si="7"/>
      </c>
    </row>
    <row r="476" spans="1:6" ht="15">
      <c r="A476" s="23">
        <f>Pontozás!A477</f>
        <v>0</v>
      </c>
      <c r="B476" s="33">
        <f>IF(A476&gt;0,VLOOKUP(A476,Nevezés!A2:E501,2,1),0)</f>
        <v>0</v>
      </c>
      <c r="C476" s="5">
        <f>IF(A476&gt;0,VLOOKUP(A476,Nevezés!A2:E501,4,1),0)</f>
        <v>0</v>
      </c>
      <c r="D476" s="38">
        <f>IF(A476&gt;0,VLOOKUP(A476,Nevezés!A2:E501,5,1),0)</f>
        <v>0</v>
      </c>
      <c r="E476" s="40">
        <f>IF(Pontozás!Q477=0,0,AVERAGE(Pontozás!B477:P477))</f>
        <v>0</v>
      </c>
      <c r="F476" s="36">
        <f t="shared" si="7"/>
      </c>
    </row>
    <row r="477" spans="1:6" ht="15">
      <c r="A477" s="23">
        <f>Pontozás!A478</f>
        <v>0</v>
      </c>
      <c r="B477" s="33">
        <f>IF(A477&gt;0,VLOOKUP(A477,Nevezés!A2:E501,2,1),0)</f>
        <v>0</v>
      </c>
      <c r="C477" s="5">
        <f>IF(A477&gt;0,VLOOKUP(A477,Nevezés!A2:E501,4,1),0)</f>
        <v>0</v>
      </c>
      <c r="D477" s="38">
        <f>IF(A477&gt;0,VLOOKUP(A477,Nevezés!A2:E501,5,1),0)</f>
        <v>0</v>
      </c>
      <c r="E477" s="40">
        <f>IF(Pontozás!Q478=0,0,AVERAGE(Pontozás!B478:P478))</f>
        <v>0</v>
      </c>
      <c r="F477" s="36">
        <f t="shared" si="7"/>
      </c>
    </row>
    <row r="478" spans="1:6" ht="15">
      <c r="A478" s="23">
        <f>Pontozás!A479</f>
        <v>0</v>
      </c>
      <c r="B478" s="33">
        <f>IF(A478&gt;0,VLOOKUP(A478,Nevezés!A2:E501,2,1),0)</f>
        <v>0</v>
      </c>
      <c r="C478" s="5">
        <f>IF(A478&gt;0,VLOOKUP(A478,Nevezés!A2:E501,4,1),0)</f>
        <v>0</v>
      </c>
      <c r="D478" s="38">
        <f>IF(A478&gt;0,VLOOKUP(A478,Nevezés!A2:E501,5,1),0)</f>
        <v>0</v>
      </c>
      <c r="E478" s="40">
        <f>IF(Pontozás!Q479=0,0,AVERAGE(Pontozás!B479:P479))</f>
        <v>0</v>
      </c>
      <c r="F478" s="36">
        <f t="shared" si="7"/>
      </c>
    </row>
    <row r="479" spans="1:6" ht="15">
      <c r="A479" s="23">
        <f>Pontozás!A480</f>
        <v>0</v>
      </c>
      <c r="B479" s="33">
        <f>IF(A479&gt;0,VLOOKUP(A479,Nevezés!A2:E501,2,1),0)</f>
        <v>0</v>
      </c>
      <c r="C479" s="5">
        <f>IF(A479&gt;0,VLOOKUP(A479,Nevezés!A2:E501,4,1),0)</f>
        <v>0</v>
      </c>
      <c r="D479" s="38">
        <f>IF(A479&gt;0,VLOOKUP(A479,Nevezés!A2:E501,5,1),0)</f>
        <v>0</v>
      </c>
      <c r="E479" s="40">
        <f>IF(Pontozás!Q480=0,0,AVERAGE(Pontozás!B480:P480))</f>
        <v>0</v>
      </c>
      <c r="F479" s="36">
        <f t="shared" si="7"/>
      </c>
    </row>
    <row r="480" spans="1:6" ht="15">
      <c r="A480" s="23">
        <f>Pontozás!A481</f>
        <v>0</v>
      </c>
      <c r="B480" s="33">
        <f>IF(A480&gt;0,VLOOKUP(A480,Nevezés!A2:E501,2,1),0)</f>
        <v>0</v>
      </c>
      <c r="C480" s="5">
        <f>IF(A480&gt;0,VLOOKUP(A480,Nevezés!A2:E501,4,1),0)</f>
        <v>0</v>
      </c>
      <c r="D480" s="38">
        <f>IF(A480&gt;0,VLOOKUP(A480,Nevezés!A2:E501,5,1),0)</f>
        <v>0</v>
      </c>
      <c r="E480" s="40">
        <f>IF(Pontozás!Q481=0,0,AVERAGE(Pontozás!B481:P481))</f>
        <v>0</v>
      </c>
      <c r="F480" s="36">
        <f t="shared" si="7"/>
      </c>
    </row>
    <row r="481" spans="1:6" ht="15">
      <c r="A481" s="23">
        <f>Pontozás!A482</f>
        <v>0</v>
      </c>
      <c r="B481" s="33">
        <f>IF(A481&gt;0,VLOOKUP(A481,Nevezés!A2:E501,2,1),0)</f>
        <v>0</v>
      </c>
      <c r="C481" s="5">
        <f>IF(A481&gt;0,VLOOKUP(A481,Nevezés!A2:E501,4,1),0)</f>
        <v>0</v>
      </c>
      <c r="D481" s="38">
        <f>IF(A481&gt;0,VLOOKUP(A481,Nevezés!A2:E501,5,1),0)</f>
        <v>0</v>
      </c>
      <c r="E481" s="40">
        <f>IF(Pontozás!Q482=0,0,AVERAGE(Pontozás!B482:P482))</f>
        <v>0</v>
      </c>
      <c r="F481" s="36">
        <f t="shared" si="7"/>
      </c>
    </row>
    <row r="482" spans="1:6" ht="15">
      <c r="A482" s="23">
        <f>Pontozás!A483</f>
        <v>0</v>
      </c>
      <c r="B482" s="33">
        <f>IF(A482&gt;0,VLOOKUP(A482,Nevezés!A2:E501,2,1),0)</f>
        <v>0</v>
      </c>
      <c r="C482" s="5">
        <f>IF(A482&gt;0,VLOOKUP(A482,Nevezés!A2:E501,4,1),0)</f>
        <v>0</v>
      </c>
      <c r="D482" s="38">
        <f>IF(A482&gt;0,VLOOKUP(A482,Nevezés!A2:E501,5,1),0)</f>
        <v>0</v>
      </c>
      <c r="E482" s="40">
        <f>IF(Pontozás!Q483=0,0,AVERAGE(Pontozás!B483:P483))</f>
        <v>0</v>
      </c>
      <c r="F482" s="36">
        <f t="shared" si="7"/>
      </c>
    </row>
    <row r="483" spans="1:6" ht="15">
      <c r="A483" s="23">
        <f>Pontozás!A484</f>
        <v>0</v>
      </c>
      <c r="B483" s="33">
        <f>IF(A483&gt;0,VLOOKUP(A483,Nevezés!A2:E501,2,1),0)</f>
        <v>0</v>
      </c>
      <c r="C483" s="5">
        <f>IF(A483&gt;0,VLOOKUP(A483,Nevezés!A2:E501,4,1),0)</f>
        <v>0</v>
      </c>
      <c r="D483" s="38">
        <f>IF(A483&gt;0,VLOOKUP(A483,Nevezés!A2:E501,5,1),0)</f>
        <v>0</v>
      </c>
      <c r="E483" s="40">
        <f>IF(Pontozás!Q484=0,0,AVERAGE(Pontozás!B484:P484))</f>
        <v>0</v>
      </c>
      <c r="F483" s="36">
        <f t="shared" si="7"/>
      </c>
    </row>
    <row r="484" spans="1:6" ht="15">
      <c r="A484" s="23">
        <f>Pontozás!A485</f>
        <v>0</v>
      </c>
      <c r="B484" s="33">
        <f>IF(A484&gt;0,VLOOKUP(A484,Nevezés!A2:E501,2,1),0)</f>
        <v>0</v>
      </c>
      <c r="C484" s="5">
        <f>IF(A484&gt;0,VLOOKUP(A484,Nevezés!A2:E501,4,1),0)</f>
        <v>0</v>
      </c>
      <c r="D484" s="38">
        <f>IF(A484&gt;0,VLOOKUP(A484,Nevezés!A2:E501,5,1),0)</f>
        <v>0</v>
      </c>
      <c r="E484" s="40">
        <f>IF(Pontozás!Q485=0,0,AVERAGE(Pontozás!B485:P485))</f>
        <v>0</v>
      </c>
      <c r="F484" s="36">
        <f t="shared" si="7"/>
      </c>
    </row>
    <row r="485" spans="1:6" ht="15">
      <c r="A485" s="23">
        <f>Pontozás!A486</f>
        <v>0</v>
      </c>
      <c r="B485" s="33">
        <f>IF(A485&gt;0,VLOOKUP(A485,Nevezés!A2:E501,2,1),0)</f>
        <v>0</v>
      </c>
      <c r="C485" s="5">
        <f>IF(A485&gt;0,VLOOKUP(A485,Nevezés!A2:E501,4,1),0)</f>
        <v>0</v>
      </c>
      <c r="D485" s="38">
        <f>IF(A485&gt;0,VLOOKUP(A485,Nevezés!A2:E501,5,1),0)</f>
        <v>0</v>
      </c>
      <c r="E485" s="40">
        <f>IF(Pontozás!Q486=0,0,AVERAGE(Pontozás!B486:P486))</f>
        <v>0</v>
      </c>
      <c r="F485" s="36">
        <f t="shared" si="7"/>
      </c>
    </row>
    <row r="486" spans="1:6" ht="15">
      <c r="A486" s="23">
        <f>Pontozás!A487</f>
        <v>0</v>
      </c>
      <c r="B486" s="33">
        <f>IF(A486&gt;0,VLOOKUP(A486,Nevezés!A2:E501,2,1),0)</f>
        <v>0</v>
      </c>
      <c r="C486" s="5">
        <f>IF(A486&gt;0,VLOOKUP(A486,Nevezés!A2:E501,4,1),0)</f>
        <v>0</v>
      </c>
      <c r="D486" s="38">
        <f>IF(A486&gt;0,VLOOKUP(A486,Nevezés!A2:E501,5,1),0)</f>
        <v>0</v>
      </c>
      <c r="E486" s="40">
        <f>IF(Pontozás!Q487=0,0,AVERAGE(Pontozás!B487:P487))</f>
        <v>0</v>
      </c>
      <c r="F486" s="36">
        <f t="shared" si="7"/>
      </c>
    </row>
    <row r="487" spans="1:6" ht="15">
      <c r="A487" s="23">
        <f>Pontozás!A488</f>
        <v>0</v>
      </c>
      <c r="B487" s="33">
        <f>IF(A487&gt;0,VLOOKUP(A487,Nevezés!A2:E501,2,1),0)</f>
        <v>0</v>
      </c>
      <c r="C487" s="5">
        <f>IF(A487&gt;0,VLOOKUP(A487,Nevezés!A2:E501,4,1),0)</f>
        <v>0</v>
      </c>
      <c r="D487" s="38">
        <f>IF(A487&gt;0,VLOOKUP(A487,Nevezés!A2:E501,5,1),0)</f>
        <v>0</v>
      </c>
      <c r="E487" s="40">
        <f>IF(Pontozás!Q488=0,0,AVERAGE(Pontozás!B488:P488))</f>
        <v>0</v>
      </c>
      <c r="F487" s="36">
        <f t="shared" si="7"/>
      </c>
    </row>
    <row r="488" spans="1:6" ht="15">
      <c r="A488" s="23">
        <f>Pontozás!A489</f>
        <v>0</v>
      </c>
      <c r="B488" s="33">
        <f>IF(A488&gt;0,VLOOKUP(A488,Nevezés!A2:E501,2,1),0)</f>
        <v>0</v>
      </c>
      <c r="C488" s="5">
        <f>IF(A488&gt;0,VLOOKUP(A488,Nevezés!A2:E501,4,1),0)</f>
        <v>0</v>
      </c>
      <c r="D488" s="38">
        <f>IF(A488&gt;0,VLOOKUP(A488,Nevezés!A2:E501,5,1),0)</f>
        <v>0</v>
      </c>
      <c r="E488" s="40">
        <f>IF(Pontozás!Q489=0,0,AVERAGE(Pontozás!B489:P489))</f>
        <v>0</v>
      </c>
      <c r="F488" s="36">
        <f t="shared" si="7"/>
      </c>
    </row>
    <row r="489" spans="1:6" ht="15">
      <c r="A489" s="23">
        <f>Pontozás!A490</f>
        <v>0</v>
      </c>
      <c r="B489" s="33">
        <f>IF(A489&gt;0,VLOOKUP(A489,Nevezés!A2:E501,2,1),0)</f>
        <v>0</v>
      </c>
      <c r="C489" s="5">
        <f>IF(A489&gt;0,VLOOKUP(A489,Nevezés!A2:E501,4,1),0)</f>
        <v>0</v>
      </c>
      <c r="D489" s="38">
        <f>IF(A489&gt;0,VLOOKUP(A489,Nevezés!A2:E501,5,1),0)</f>
        <v>0</v>
      </c>
      <c r="E489" s="40">
        <f>IF(Pontozás!Q490=0,0,AVERAGE(Pontozás!B490:P490))</f>
        <v>0</v>
      </c>
      <c r="F489" s="36">
        <f t="shared" si="7"/>
      </c>
    </row>
    <row r="490" spans="1:6" ht="15">
      <c r="A490" s="23">
        <f>Pontozás!A491</f>
        <v>0</v>
      </c>
      <c r="B490" s="33">
        <f>IF(A490&gt;0,VLOOKUP(A490,Nevezés!A2:E501,2,1),0)</f>
        <v>0</v>
      </c>
      <c r="C490" s="5">
        <f>IF(A490&gt;0,VLOOKUP(A490,Nevezés!A2:E501,4,1),0)</f>
        <v>0</v>
      </c>
      <c r="D490" s="38">
        <f>IF(A490&gt;0,VLOOKUP(A490,Nevezés!A2:E501,5,1),0)</f>
        <v>0</v>
      </c>
      <c r="E490" s="40">
        <f>IF(Pontozás!Q491=0,0,AVERAGE(Pontozás!B491:P491))</f>
        <v>0</v>
      </c>
      <c r="F490" s="36">
        <f t="shared" si="7"/>
      </c>
    </row>
    <row r="491" spans="1:6" ht="15">
      <c r="A491" s="23">
        <f>Pontozás!A492</f>
        <v>0</v>
      </c>
      <c r="B491" s="33">
        <f>IF(A491&gt;0,VLOOKUP(A491,Nevezés!A2:E501,2,1),0)</f>
        <v>0</v>
      </c>
      <c r="C491" s="5">
        <f>IF(A491&gt;0,VLOOKUP(A491,Nevezés!A2:E501,4,1),0)</f>
        <v>0</v>
      </c>
      <c r="D491" s="38">
        <f>IF(A491&gt;0,VLOOKUP(A491,Nevezés!A2:E501,5,1),0)</f>
        <v>0</v>
      </c>
      <c r="E491" s="40">
        <f>IF(Pontozás!Q492=0,0,AVERAGE(Pontozás!B492:P492))</f>
        <v>0</v>
      </c>
      <c r="F491" s="36">
        <f t="shared" si="7"/>
      </c>
    </row>
    <row r="492" spans="1:6" ht="15">
      <c r="A492" s="23">
        <f>Pontozás!A493</f>
        <v>0</v>
      </c>
      <c r="B492" s="33">
        <f>IF(A492&gt;0,VLOOKUP(A492,Nevezés!A2:E501,2,1),0)</f>
        <v>0</v>
      </c>
      <c r="C492" s="5">
        <f>IF(A492&gt;0,VLOOKUP(A492,Nevezés!A2:E501,4,1),0)</f>
        <v>0</v>
      </c>
      <c r="D492" s="38">
        <f>IF(A492&gt;0,VLOOKUP(A492,Nevezés!A2:E501,5,1),0)</f>
        <v>0</v>
      </c>
      <c r="E492" s="40">
        <f>IF(Pontozás!Q493=0,0,AVERAGE(Pontozás!B493:P493))</f>
        <v>0</v>
      </c>
      <c r="F492" s="36">
        <f t="shared" si="7"/>
      </c>
    </row>
    <row r="493" spans="1:6" ht="15">
      <c r="A493" s="23">
        <f>Pontozás!A494</f>
        <v>0</v>
      </c>
      <c r="B493" s="33">
        <f>IF(A493&gt;0,VLOOKUP(A493,Nevezés!A2:E501,2,1),0)</f>
        <v>0</v>
      </c>
      <c r="C493" s="5">
        <f>IF(A493&gt;0,VLOOKUP(A493,Nevezés!A2:E501,4,1),0)</f>
        <v>0</v>
      </c>
      <c r="D493" s="38">
        <f>IF(A493&gt;0,VLOOKUP(A493,Nevezés!A2:E501,5,1),0)</f>
        <v>0</v>
      </c>
      <c r="E493" s="40">
        <f>IF(Pontozás!Q494=0,0,AVERAGE(Pontozás!B494:P494))</f>
        <v>0</v>
      </c>
      <c r="F493" s="36">
        <f t="shared" si="7"/>
      </c>
    </row>
    <row r="494" spans="1:6" ht="15">
      <c r="A494" s="23">
        <f>Pontozás!A495</f>
        <v>0</v>
      </c>
      <c r="B494" s="33">
        <f>IF(A494&gt;0,VLOOKUP(A494,Nevezés!A2:E501,2,1),0)</f>
        <v>0</v>
      </c>
      <c r="C494" s="5">
        <f>IF(A494&gt;0,VLOOKUP(A494,Nevezés!A2:E501,4,1),0)</f>
        <v>0</v>
      </c>
      <c r="D494" s="38">
        <f>IF(A494&gt;0,VLOOKUP(A494,Nevezés!A2:E501,5,1),0)</f>
        <v>0</v>
      </c>
      <c r="E494" s="40">
        <f>IF(Pontozás!Q495=0,0,AVERAGE(Pontozás!B495:P495))</f>
        <v>0</v>
      </c>
      <c r="F494" s="36">
        <f t="shared" si="7"/>
      </c>
    </row>
    <row r="495" spans="1:6" ht="15">
      <c r="A495" s="23">
        <f>Pontozás!A496</f>
        <v>0</v>
      </c>
      <c r="B495" s="33">
        <f>IF(A495&gt;0,VLOOKUP(A495,Nevezés!A2:E501,2,1),0)</f>
        <v>0</v>
      </c>
      <c r="C495" s="5">
        <f>IF(A495&gt;0,VLOOKUP(A495,Nevezés!A2:E501,4,1),0)</f>
        <v>0</v>
      </c>
      <c r="D495" s="38">
        <f>IF(A495&gt;0,VLOOKUP(A495,Nevezés!A2:E501,5,1),0)</f>
        <v>0</v>
      </c>
      <c r="E495" s="40">
        <f>IF(Pontozás!Q496=0,0,AVERAGE(Pontozás!B496:P496))</f>
        <v>0</v>
      </c>
      <c r="F495" s="36">
        <f t="shared" si="7"/>
      </c>
    </row>
    <row r="496" spans="1:6" ht="15">
      <c r="A496" s="23">
        <f>Pontozás!A497</f>
        <v>0</v>
      </c>
      <c r="B496" s="33">
        <f>IF(A496&gt;0,VLOOKUP(A496,Nevezés!A2:E501,2,1),0)</f>
        <v>0</v>
      </c>
      <c r="C496" s="5">
        <f>IF(A496&gt;0,VLOOKUP(A496,Nevezés!A2:E501,4,1),0)</f>
        <v>0</v>
      </c>
      <c r="D496" s="38">
        <f>IF(A496&gt;0,VLOOKUP(A496,Nevezés!A2:E501,5,1),0)</f>
        <v>0</v>
      </c>
      <c r="E496" s="40">
        <f>IF(Pontozás!Q497=0,0,AVERAGE(Pontozás!B497:P497))</f>
        <v>0</v>
      </c>
      <c r="F496" s="36">
        <f t="shared" si="7"/>
      </c>
    </row>
    <row r="497" spans="1:6" ht="15">
      <c r="A497" s="23">
        <f>Pontozás!A498</f>
        <v>0</v>
      </c>
      <c r="B497" s="33">
        <f>IF(A497&gt;0,VLOOKUP(A497,Nevezés!A2:E501,2,1),0)</f>
        <v>0</v>
      </c>
      <c r="C497" s="5">
        <f>IF(A497&gt;0,VLOOKUP(A497,Nevezés!A2:E501,4,1),0)</f>
        <v>0</v>
      </c>
      <c r="D497" s="38">
        <f>IF(A497&gt;0,VLOOKUP(A497,Nevezés!A2:E501,5,1),0)</f>
        <v>0</v>
      </c>
      <c r="E497" s="40">
        <f>IF(Pontozás!Q498=0,0,AVERAGE(Pontozás!B498:P498))</f>
        <v>0</v>
      </c>
      <c r="F497" s="36">
        <f t="shared" si="7"/>
      </c>
    </row>
    <row r="498" spans="1:6" ht="15">
      <c r="A498" s="23">
        <f>Pontozás!A499</f>
        <v>0</v>
      </c>
      <c r="B498" s="33">
        <f>IF(A498&gt;0,VLOOKUP(A498,Nevezés!A2:E501,2,1),0)</f>
        <v>0</v>
      </c>
      <c r="C498" s="5">
        <f>IF(A498&gt;0,VLOOKUP(A498,Nevezés!A2:E501,4,1),0)</f>
        <v>0</v>
      </c>
      <c r="D498" s="38">
        <f>IF(A498&gt;0,VLOOKUP(A498,Nevezés!A2:E501,5,1),0)</f>
        <v>0</v>
      </c>
      <c r="E498" s="40">
        <f>IF(Pontozás!Q499=0,0,AVERAGE(Pontozás!B499:P499))</f>
        <v>0</v>
      </c>
      <c r="F498" s="36">
        <f t="shared" si="7"/>
      </c>
    </row>
    <row r="499" spans="1:6" ht="15">
      <c r="A499" s="23">
        <f>Pontozás!A500</f>
        <v>0</v>
      </c>
      <c r="B499" s="33">
        <f>IF(A499&gt;0,VLOOKUP(A499,Nevezés!A2:E501,2,1),0)</f>
        <v>0</v>
      </c>
      <c r="C499" s="5">
        <f>IF(A499&gt;0,VLOOKUP(A499,Nevezés!A2:E501,4,1),0)</f>
        <v>0</v>
      </c>
      <c r="D499" s="38">
        <f>IF(A499&gt;0,VLOOKUP(A499,Nevezés!A2:E501,5,1),0)</f>
        <v>0</v>
      </c>
      <c r="E499" s="40">
        <f>IF(Pontozás!Q500=0,0,AVERAGE(Pontozás!B500:P500))</f>
        <v>0</v>
      </c>
      <c r="F499" s="36">
        <f t="shared" si="7"/>
      </c>
    </row>
    <row r="500" spans="1:6" ht="15">
      <c r="A500" s="23">
        <f>Pontozás!A501</f>
        <v>0</v>
      </c>
      <c r="B500" s="33">
        <f>IF(A500&gt;0,VLOOKUP(A500,Nevezés!A2:E501,2,1),0)</f>
        <v>0</v>
      </c>
      <c r="C500" s="5">
        <f>IF(A500&gt;0,VLOOKUP(A500,Nevezés!A2:E501,4,1),0)</f>
        <v>0</v>
      </c>
      <c r="D500" s="38">
        <f>IF(A500&gt;0,VLOOKUP(A500,Nevezés!A2:E501,5,1),0)</f>
        <v>0</v>
      </c>
      <c r="E500" s="40">
        <f>IF(Pontozás!Q501=0,0,AVERAGE(Pontozás!B501:P501))</f>
        <v>0</v>
      </c>
      <c r="F500" s="36">
        <f t="shared" si="7"/>
      </c>
    </row>
    <row r="501" spans="1:6" ht="15.75" thickBot="1">
      <c r="A501" s="24">
        <f>Pontozás!A502</f>
        <v>0</v>
      </c>
      <c r="B501" s="34">
        <f>IF(A501&gt;0,VLOOKUP(A501,Nevezés!A2:E501,2,1),0)</f>
        <v>0</v>
      </c>
      <c r="C501" s="8">
        <f>IF(A501&gt;0,VLOOKUP(A501,Nevezés!A2:E501,4,1),0)</f>
        <v>0</v>
      </c>
      <c r="D501" s="39">
        <f>IF(A501&gt;0,VLOOKUP(A501,Nevezés!A2:E501,5,1),0)</f>
        <v>0</v>
      </c>
      <c r="E501" s="41">
        <f>IF(Pontozás!Q502=0,0,AVERAGE(Pontozás!B502:P502))</f>
        <v>0</v>
      </c>
      <c r="F501" s="42">
        <f t="shared" si="7"/>
      </c>
    </row>
  </sheetData>
  <sheetProtection/>
  <autoFilter ref="A1:F501"/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1"/>
  <headerFooter alignWithMargins="0">
    <oddHeader>&amp;C&amp;14Sárisápi Borverseny - eredmények&amp;10
2008. Március 1.</oddHeader>
    <oddFooter>&amp;C&amp;"Arial,Félkövér dőlt"&amp;P/&amp;N</oddFooter>
  </headerFooter>
  <ignoredErrors>
    <ignoredError sqref="B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502"/>
  <sheetViews>
    <sheetView tabSelected="1" zoomScalePageLayoutView="0" workbookViewId="0" topLeftCell="A1">
      <pane ySplit="1" topLeftCell="BM334" activePane="bottomLeft" state="frozen"/>
      <selection pane="topLeft" activeCell="A1" sqref="A1"/>
      <selection pane="bottomLeft" activeCell="A1" sqref="A1:F347"/>
    </sheetView>
  </sheetViews>
  <sheetFormatPr defaultColWidth="9.140625" defaultRowHeight="12.75"/>
  <cols>
    <col min="1" max="1" width="5.421875" style="43" customWidth="1"/>
    <col min="2" max="2" width="20.7109375" style="43" customWidth="1"/>
    <col min="3" max="3" width="25.28125" style="43" customWidth="1"/>
    <col min="4" max="4" width="10.7109375" style="45" customWidth="1"/>
    <col min="5" max="5" width="8.7109375" style="46" customWidth="1"/>
    <col min="6" max="6" width="12.28125" style="43" customWidth="1"/>
    <col min="7" max="16384" width="8.8515625" style="43" customWidth="1"/>
  </cols>
  <sheetData>
    <row r="1" spans="2:6" ht="30" customHeight="1" thickBot="1">
      <c r="B1" s="10" t="s">
        <v>5</v>
      </c>
      <c r="C1" s="11" t="s">
        <v>1</v>
      </c>
      <c r="D1" s="44" t="s">
        <v>2</v>
      </c>
      <c r="E1" s="37" t="s">
        <v>7</v>
      </c>
      <c r="F1" s="20" t="s">
        <v>4</v>
      </c>
    </row>
    <row r="2" spans="1:6" ht="15">
      <c r="A2" s="43">
        <v>1</v>
      </c>
      <c r="B2" s="47" t="s">
        <v>107</v>
      </c>
      <c r="C2" s="48" t="s">
        <v>155</v>
      </c>
      <c r="D2" s="49">
        <v>2008</v>
      </c>
      <c r="E2" s="50">
        <v>18.86666666666667</v>
      </c>
      <c r="F2" s="51" t="s">
        <v>363</v>
      </c>
    </row>
    <row r="3" spans="1:6" ht="15">
      <c r="A3" s="43">
        <v>2</v>
      </c>
      <c r="B3" s="52" t="s">
        <v>98</v>
      </c>
      <c r="C3" s="53" t="s">
        <v>65</v>
      </c>
      <c r="D3" s="54">
        <v>2008</v>
      </c>
      <c r="E3" s="55">
        <v>18.833333333333332</v>
      </c>
      <c r="F3" s="56" t="s">
        <v>363</v>
      </c>
    </row>
    <row r="4" spans="1:6" ht="30">
      <c r="A4" s="43">
        <v>3</v>
      </c>
      <c r="B4" s="52" t="s">
        <v>336</v>
      </c>
      <c r="C4" s="53" t="s">
        <v>339</v>
      </c>
      <c r="D4" s="54">
        <v>2007</v>
      </c>
      <c r="E4" s="55">
        <v>18.766666666666666</v>
      </c>
      <c r="F4" s="56" t="s">
        <v>363</v>
      </c>
    </row>
    <row r="5" spans="1:6" ht="15">
      <c r="A5" s="43">
        <v>4</v>
      </c>
      <c r="B5" s="52" t="s">
        <v>263</v>
      </c>
      <c r="C5" s="53" t="s">
        <v>47</v>
      </c>
      <c r="D5" s="54">
        <v>2009</v>
      </c>
      <c r="E5" s="55">
        <v>18.766666666666666</v>
      </c>
      <c r="F5" s="56" t="s">
        <v>363</v>
      </c>
    </row>
    <row r="6" spans="1:7" ht="15">
      <c r="A6" s="43">
        <v>5</v>
      </c>
      <c r="B6" s="52" t="s">
        <v>329</v>
      </c>
      <c r="C6" s="53" t="s">
        <v>326</v>
      </c>
      <c r="D6" s="54">
        <v>2009</v>
      </c>
      <c r="E6" s="55">
        <v>18.733333333333334</v>
      </c>
      <c r="F6" s="56" t="s">
        <v>363</v>
      </c>
      <c r="G6" s="120"/>
    </row>
    <row r="7" spans="1:7" ht="15">
      <c r="A7" s="43">
        <v>6</v>
      </c>
      <c r="B7" s="52" t="s">
        <v>217</v>
      </c>
      <c r="C7" s="53" t="s">
        <v>9</v>
      </c>
      <c r="D7" s="54">
        <v>2009</v>
      </c>
      <c r="E7" s="55">
        <v>18.733333333333334</v>
      </c>
      <c r="F7" s="56" t="s">
        <v>363</v>
      </c>
      <c r="G7" s="120"/>
    </row>
    <row r="8" spans="1:7" ht="15">
      <c r="A8" s="43">
        <v>7</v>
      </c>
      <c r="B8" s="52" t="s">
        <v>307</v>
      </c>
      <c r="C8" s="53" t="s">
        <v>114</v>
      </c>
      <c r="D8" s="54">
        <v>2009</v>
      </c>
      <c r="E8" s="55">
        <v>18.7</v>
      </c>
      <c r="F8" s="56" t="s">
        <v>363</v>
      </c>
      <c r="G8" s="120"/>
    </row>
    <row r="9" spans="1:7" ht="15">
      <c r="A9" s="43">
        <v>8</v>
      </c>
      <c r="B9" s="52" t="s">
        <v>98</v>
      </c>
      <c r="C9" s="53" t="s">
        <v>9</v>
      </c>
      <c r="D9" s="54">
        <v>2009</v>
      </c>
      <c r="E9" s="55">
        <v>18.7</v>
      </c>
      <c r="F9" s="56" t="s">
        <v>363</v>
      </c>
      <c r="G9" s="120"/>
    </row>
    <row r="10" spans="1:6" ht="15">
      <c r="A10" s="43">
        <v>9</v>
      </c>
      <c r="B10" s="52" t="s">
        <v>46</v>
      </c>
      <c r="C10" s="53" t="s">
        <v>28</v>
      </c>
      <c r="D10" s="54">
        <v>2009</v>
      </c>
      <c r="E10" s="55">
        <v>18.7</v>
      </c>
      <c r="F10" s="56" t="s">
        <v>363</v>
      </c>
    </row>
    <row r="11" spans="1:6" ht="15">
      <c r="A11" s="43">
        <v>10</v>
      </c>
      <c r="B11" s="52" t="s">
        <v>263</v>
      </c>
      <c r="C11" s="53" t="s">
        <v>111</v>
      </c>
      <c r="D11" s="54">
        <v>2008</v>
      </c>
      <c r="E11" s="55">
        <v>18.683333333333334</v>
      </c>
      <c r="F11" s="56" t="s">
        <v>363</v>
      </c>
    </row>
    <row r="12" spans="1:6" ht="15">
      <c r="A12" s="43">
        <v>11</v>
      </c>
      <c r="B12" s="52" t="s">
        <v>353</v>
      </c>
      <c r="C12" s="53" t="s">
        <v>355</v>
      </c>
      <c r="D12" s="54">
        <v>2009</v>
      </c>
      <c r="E12" s="55">
        <v>18.666666666666668</v>
      </c>
      <c r="F12" s="56" t="s">
        <v>363</v>
      </c>
    </row>
    <row r="13" spans="1:6" ht="15">
      <c r="A13" s="43">
        <v>12</v>
      </c>
      <c r="B13" s="52" t="s">
        <v>60</v>
      </c>
      <c r="C13" s="53" t="s">
        <v>63</v>
      </c>
      <c r="D13" s="54">
        <v>2009</v>
      </c>
      <c r="E13" s="55">
        <v>18.666666666666668</v>
      </c>
      <c r="F13" s="56" t="s">
        <v>363</v>
      </c>
    </row>
    <row r="14" spans="1:6" ht="15">
      <c r="A14" s="43">
        <v>13</v>
      </c>
      <c r="B14" s="52" t="s">
        <v>305</v>
      </c>
      <c r="C14" s="53" t="s">
        <v>123</v>
      </c>
      <c r="D14" s="54">
        <v>2009</v>
      </c>
      <c r="E14" s="55">
        <v>18.666666666666668</v>
      </c>
      <c r="F14" s="56" t="s">
        <v>363</v>
      </c>
    </row>
    <row r="15" spans="1:6" ht="15">
      <c r="A15" s="43">
        <v>14</v>
      </c>
      <c r="B15" s="52" t="s">
        <v>348</v>
      </c>
      <c r="C15" s="53" t="s">
        <v>38</v>
      </c>
      <c r="D15" s="54">
        <v>2009</v>
      </c>
      <c r="E15" s="55">
        <v>18.666666666666668</v>
      </c>
      <c r="F15" s="56" t="s">
        <v>363</v>
      </c>
    </row>
    <row r="16" spans="1:6" ht="15">
      <c r="A16" s="43">
        <v>15</v>
      </c>
      <c r="B16" s="52" t="s">
        <v>46</v>
      </c>
      <c r="C16" s="53" t="s">
        <v>154</v>
      </c>
      <c r="D16" s="54">
        <v>2006</v>
      </c>
      <c r="E16" s="55">
        <v>18.633333333333336</v>
      </c>
      <c r="F16" s="56" t="s">
        <v>363</v>
      </c>
    </row>
    <row r="17" spans="1:6" ht="15">
      <c r="A17" s="43">
        <v>16</v>
      </c>
      <c r="B17" s="52" t="s">
        <v>244</v>
      </c>
      <c r="C17" s="53" t="s">
        <v>123</v>
      </c>
      <c r="D17" s="54">
        <v>2009</v>
      </c>
      <c r="E17" s="55">
        <v>18.633333333333336</v>
      </c>
      <c r="F17" s="56" t="s">
        <v>363</v>
      </c>
    </row>
    <row r="18" spans="1:6" ht="15">
      <c r="A18" s="43">
        <v>17</v>
      </c>
      <c r="B18" s="52" t="s">
        <v>330</v>
      </c>
      <c r="C18" s="53" t="s">
        <v>111</v>
      </c>
      <c r="D18" s="54">
        <v>2008</v>
      </c>
      <c r="E18" s="55">
        <v>18.633333333333333</v>
      </c>
      <c r="F18" s="56" t="s">
        <v>363</v>
      </c>
    </row>
    <row r="19" spans="1:6" ht="15">
      <c r="A19" s="43">
        <v>18</v>
      </c>
      <c r="B19" s="52" t="s">
        <v>218</v>
      </c>
      <c r="C19" s="53" t="s">
        <v>206</v>
      </c>
      <c r="D19" s="54">
        <v>2009</v>
      </c>
      <c r="E19" s="55">
        <v>18.633333333333333</v>
      </c>
      <c r="F19" s="56" t="s">
        <v>363</v>
      </c>
    </row>
    <row r="20" spans="1:6" ht="15">
      <c r="A20" s="43">
        <v>19</v>
      </c>
      <c r="B20" s="52" t="s">
        <v>263</v>
      </c>
      <c r="C20" s="53" t="s">
        <v>266</v>
      </c>
      <c r="D20" s="54">
        <v>2009</v>
      </c>
      <c r="E20" s="55">
        <v>18.633333333333333</v>
      </c>
      <c r="F20" s="56" t="s">
        <v>363</v>
      </c>
    </row>
    <row r="21" spans="1:6" ht="15">
      <c r="A21" s="43">
        <v>20</v>
      </c>
      <c r="B21" s="52" t="s">
        <v>81</v>
      </c>
      <c r="C21" s="53" t="s">
        <v>28</v>
      </c>
      <c r="D21" s="54">
        <v>2009</v>
      </c>
      <c r="E21" s="55">
        <v>18.633333333333333</v>
      </c>
      <c r="F21" s="56" t="s">
        <v>363</v>
      </c>
    </row>
    <row r="22" spans="1:6" ht="15">
      <c r="A22" s="43">
        <v>21</v>
      </c>
      <c r="B22" s="52" t="s">
        <v>87</v>
      </c>
      <c r="C22" s="53" t="s">
        <v>154</v>
      </c>
      <c r="D22" s="54">
        <v>2009</v>
      </c>
      <c r="E22" s="55">
        <v>18.566666666666666</v>
      </c>
      <c r="F22" s="56" t="s">
        <v>363</v>
      </c>
    </row>
    <row r="23" spans="1:6" ht="15">
      <c r="A23" s="43">
        <v>22</v>
      </c>
      <c r="B23" s="52" t="s">
        <v>287</v>
      </c>
      <c r="C23" s="53" t="s">
        <v>147</v>
      </c>
      <c r="D23" s="54">
        <v>2009</v>
      </c>
      <c r="E23" s="55">
        <v>18.566666666666666</v>
      </c>
      <c r="F23" s="56" t="s">
        <v>363</v>
      </c>
    </row>
    <row r="24" spans="1:6" ht="15">
      <c r="A24" s="43">
        <v>23</v>
      </c>
      <c r="B24" s="52" t="s">
        <v>297</v>
      </c>
      <c r="C24" s="53" t="s">
        <v>298</v>
      </c>
      <c r="D24" s="54">
        <v>2009</v>
      </c>
      <c r="E24" s="55">
        <v>18.466666666666665</v>
      </c>
      <c r="F24" s="56" t="s">
        <v>359</v>
      </c>
    </row>
    <row r="25" spans="1:6" ht="15">
      <c r="A25" s="43">
        <v>24</v>
      </c>
      <c r="B25" s="52" t="s">
        <v>98</v>
      </c>
      <c r="C25" s="53" t="s">
        <v>38</v>
      </c>
      <c r="D25" s="54">
        <v>2009</v>
      </c>
      <c r="E25" s="55">
        <v>18.466666666666665</v>
      </c>
      <c r="F25" s="56" t="s">
        <v>359</v>
      </c>
    </row>
    <row r="26" spans="1:6" ht="30">
      <c r="A26" s="43">
        <v>25</v>
      </c>
      <c r="B26" s="52" t="s">
        <v>214</v>
      </c>
      <c r="C26" s="53" t="s">
        <v>201</v>
      </c>
      <c r="D26" s="54">
        <v>2009</v>
      </c>
      <c r="E26" s="55">
        <v>18.4</v>
      </c>
      <c r="F26" s="56" t="s">
        <v>359</v>
      </c>
    </row>
    <row r="27" spans="1:6" ht="15">
      <c r="A27" s="43">
        <v>26</v>
      </c>
      <c r="B27" s="52" t="s">
        <v>134</v>
      </c>
      <c r="C27" s="53" t="s">
        <v>9</v>
      </c>
      <c r="D27" s="54">
        <v>2009</v>
      </c>
      <c r="E27" s="55">
        <v>18.366666666666667</v>
      </c>
      <c r="F27" s="56" t="s">
        <v>359</v>
      </c>
    </row>
    <row r="28" spans="1:6" ht="15">
      <c r="A28" s="43">
        <v>27</v>
      </c>
      <c r="B28" s="52" t="s">
        <v>349</v>
      </c>
      <c r="C28" s="53" t="s">
        <v>163</v>
      </c>
      <c r="D28" s="54">
        <v>2009</v>
      </c>
      <c r="E28" s="55">
        <v>18.366666666666664</v>
      </c>
      <c r="F28" s="56" t="s">
        <v>359</v>
      </c>
    </row>
    <row r="29" spans="1:6" ht="15">
      <c r="A29" s="43">
        <v>28</v>
      </c>
      <c r="B29" s="52" t="s">
        <v>102</v>
      </c>
      <c r="C29" s="53" t="s">
        <v>9</v>
      </c>
      <c r="D29" s="54">
        <v>2009</v>
      </c>
      <c r="E29" s="55">
        <v>18.366666666666664</v>
      </c>
      <c r="F29" s="56" t="s">
        <v>359</v>
      </c>
    </row>
    <row r="30" spans="1:6" ht="30">
      <c r="A30" s="43">
        <v>29</v>
      </c>
      <c r="B30" s="52" t="s">
        <v>46</v>
      </c>
      <c r="C30" s="53" t="s">
        <v>45</v>
      </c>
      <c r="D30" s="54">
        <v>2007</v>
      </c>
      <c r="E30" s="55">
        <v>18.333333333333332</v>
      </c>
      <c r="F30" s="56" t="s">
        <v>359</v>
      </c>
    </row>
    <row r="31" spans="1:6" ht="15">
      <c r="A31" s="43">
        <v>30</v>
      </c>
      <c r="B31" s="52" t="s">
        <v>98</v>
      </c>
      <c r="C31" s="53" t="s">
        <v>114</v>
      </c>
      <c r="D31" s="54">
        <v>2009</v>
      </c>
      <c r="E31" s="55">
        <v>18.333333333333332</v>
      </c>
      <c r="F31" s="56" t="s">
        <v>359</v>
      </c>
    </row>
    <row r="32" spans="1:6" ht="15">
      <c r="A32" s="43">
        <v>31</v>
      </c>
      <c r="B32" s="52" t="s">
        <v>193</v>
      </c>
      <c r="C32" s="53" t="s">
        <v>135</v>
      </c>
      <c r="D32" s="54">
        <v>2009</v>
      </c>
      <c r="E32" s="55">
        <v>18.333333333333332</v>
      </c>
      <c r="F32" s="56" t="s">
        <v>359</v>
      </c>
    </row>
    <row r="33" spans="1:6" ht="15">
      <c r="A33" s="43">
        <v>32</v>
      </c>
      <c r="B33" s="52" t="s">
        <v>283</v>
      </c>
      <c r="C33" s="53" t="s">
        <v>114</v>
      </c>
      <c r="D33" s="54">
        <v>2009</v>
      </c>
      <c r="E33" s="55">
        <v>18.3</v>
      </c>
      <c r="F33" s="56" t="s">
        <v>359</v>
      </c>
    </row>
    <row r="34" spans="1:6" ht="30">
      <c r="A34" s="43">
        <v>33</v>
      </c>
      <c r="B34" s="52" t="s">
        <v>143</v>
      </c>
      <c r="C34" s="53" t="s">
        <v>148</v>
      </c>
      <c r="D34" s="54">
        <v>2009</v>
      </c>
      <c r="E34" s="55">
        <v>18.3</v>
      </c>
      <c r="F34" s="56" t="s">
        <v>359</v>
      </c>
    </row>
    <row r="35" spans="1:6" ht="15">
      <c r="A35" s="43">
        <v>34</v>
      </c>
      <c r="B35" s="52" t="s">
        <v>356</v>
      </c>
      <c r="C35" s="53" t="s">
        <v>28</v>
      </c>
      <c r="D35" s="54">
        <v>2009</v>
      </c>
      <c r="E35" s="55">
        <v>18.3</v>
      </c>
      <c r="F35" s="56" t="s">
        <v>359</v>
      </c>
    </row>
    <row r="36" spans="1:6" ht="15">
      <c r="A36" s="43">
        <v>35</v>
      </c>
      <c r="B36" s="52" t="s">
        <v>283</v>
      </c>
      <c r="C36" s="53" t="s">
        <v>9</v>
      </c>
      <c r="D36" s="54">
        <v>2009</v>
      </c>
      <c r="E36" s="55">
        <v>18.266666666666666</v>
      </c>
      <c r="F36" s="56" t="s">
        <v>359</v>
      </c>
    </row>
    <row r="37" spans="1:6" ht="15">
      <c r="A37" s="43">
        <v>36</v>
      </c>
      <c r="B37" s="52" t="s">
        <v>263</v>
      </c>
      <c r="C37" s="53" t="s">
        <v>264</v>
      </c>
      <c r="D37" s="54">
        <v>2009</v>
      </c>
      <c r="E37" s="55">
        <v>18.24</v>
      </c>
      <c r="F37" s="56" t="s">
        <v>359</v>
      </c>
    </row>
    <row r="38" spans="1:6" ht="15">
      <c r="A38" s="43">
        <v>37</v>
      </c>
      <c r="B38" s="52" t="s">
        <v>349</v>
      </c>
      <c r="C38" s="53" t="s">
        <v>114</v>
      </c>
      <c r="D38" s="54">
        <v>2009</v>
      </c>
      <c r="E38" s="55">
        <v>18.233333333333334</v>
      </c>
      <c r="F38" s="56" t="s">
        <v>359</v>
      </c>
    </row>
    <row r="39" spans="1:6" ht="15">
      <c r="A39" s="43">
        <v>38</v>
      </c>
      <c r="B39" s="52" t="s">
        <v>342</v>
      </c>
      <c r="C39" s="53" t="s">
        <v>103</v>
      </c>
      <c r="D39" s="54">
        <v>2009</v>
      </c>
      <c r="E39" s="55">
        <v>18.233333333333334</v>
      </c>
      <c r="F39" s="56" t="s">
        <v>359</v>
      </c>
    </row>
    <row r="40" spans="1:6" ht="30">
      <c r="A40" s="43">
        <v>39</v>
      </c>
      <c r="B40" s="52" t="s">
        <v>204</v>
      </c>
      <c r="C40" s="53" t="s">
        <v>205</v>
      </c>
      <c r="D40" s="54">
        <v>2009</v>
      </c>
      <c r="E40" s="55">
        <v>18.2</v>
      </c>
      <c r="F40" s="56" t="s">
        <v>359</v>
      </c>
    </row>
    <row r="41" spans="1:6" ht="15">
      <c r="A41" s="43">
        <v>40</v>
      </c>
      <c r="B41" s="52" t="s">
        <v>331</v>
      </c>
      <c r="C41" s="53" t="s">
        <v>332</v>
      </c>
      <c r="D41" s="54">
        <v>2009</v>
      </c>
      <c r="E41" s="55">
        <v>18.2</v>
      </c>
      <c r="F41" s="56" t="s">
        <v>359</v>
      </c>
    </row>
    <row r="42" spans="1:6" ht="15">
      <c r="A42" s="43">
        <v>41</v>
      </c>
      <c r="B42" s="52" t="s">
        <v>342</v>
      </c>
      <c r="C42" s="53" t="s">
        <v>344</v>
      </c>
      <c r="D42" s="54">
        <v>2009</v>
      </c>
      <c r="E42" s="55">
        <v>18.166666666666668</v>
      </c>
      <c r="F42" s="56" t="s">
        <v>359</v>
      </c>
    </row>
    <row r="43" spans="1:6" ht="15">
      <c r="A43" s="43">
        <v>42</v>
      </c>
      <c r="B43" s="52" t="s">
        <v>46</v>
      </c>
      <c r="C43" s="53" t="s">
        <v>154</v>
      </c>
      <c r="D43" s="54">
        <v>2007</v>
      </c>
      <c r="E43" s="55">
        <v>18.166666666666668</v>
      </c>
      <c r="F43" s="56" t="s">
        <v>359</v>
      </c>
    </row>
    <row r="44" spans="1:6" ht="15">
      <c r="A44" s="43">
        <v>43</v>
      </c>
      <c r="B44" s="52" t="s">
        <v>211</v>
      </c>
      <c r="C44" s="53" t="s">
        <v>111</v>
      </c>
      <c r="D44" s="54">
        <v>2006</v>
      </c>
      <c r="E44" s="55">
        <v>18.166666666666668</v>
      </c>
      <c r="F44" s="56" t="s">
        <v>359</v>
      </c>
    </row>
    <row r="45" spans="1:6" ht="15">
      <c r="A45" s="43">
        <v>44</v>
      </c>
      <c r="B45" s="52" t="s">
        <v>254</v>
      </c>
      <c r="C45" s="53" t="s">
        <v>111</v>
      </c>
      <c r="D45" s="54">
        <v>2009</v>
      </c>
      <c r="E45" s="55">
        <v>18.133333333333336</v>
      </c>
      <c r="F45" s="56" t="s">
        <v>359</v>
      </c>
    </row>
    <row r="46" spans="1:6" ht="15">
      <c r="A46" s="43">
        <v>45</v>
      </c>
      <c r="B46" s="52" t="s">
        <v>179</v>
      </c>
      <c r="C46" s="53" t="s">
        <v>181</v>
      </c>
      <c r="D46" s="54">
        <v>2009</v>
      </c>
      <c r="E46" s="55">
        <v>18.133333333333333</v>
      </c>
      <c r="F46" s="56" t="s">
        <v>359</v>
      </c>
    </row>
    <row r="47" spans="1:6" ht="30">
      <c r="A47" s="43">
        <v>46</v>
      </c>
      <c r="B47" s="52" t="s">
        <v>110</v>
      </c>
      <c r="C47" s="53" t="s">
        <v>111</v>
      </c>
      <c r="D47" s="54">
        <v>2007</v>
      </c>
      <c r="E47" s="55">
        <v>18.13333333333333</v>
      </c>
      <c r="F47" s="56" t="s">
        <v>359</v>
      </c>
    </row>
    <row r="48" spans="1:6" ht="15">
      <c r="A48" s="43">
        <v>47</v>
      </c>
      <c r="B48" s="52" t="s">
        <v>184</v>
      </c>
      <c r="C48" s="53" t="s">
        <v>9</v>
      </c>
      <c r="D48" s="54">
        <v>2009</v>
      </c>
      <c r="E48" s="55">
        <v>18.1</v>
      </c>
      <c r="F48" s="56" t="s">
        <v>359</v>
      </c>
    </row>
    <row r="49" spans="1:6" ht="15">
      <c r="A49" s="43">
        <v>48</v>
      </c>
      <c r="B49" s="52" t="s">
        <v>219</v>
      </c>
      <c r="C49" s="53" t="s">
        <v>208</v>
      </c>
      <c r="D49" s="54">
        <v>2009</v>
      </c>
      <c r="E49" s="55">
        <v>18.1</v>
      </c>
      <c r="F49" s="56" t="s">
        <v>359</v>
      </c>
    </row>
    <row r="50" spans="1:6" ht="30">
      <c r="A50" s="43">
        <v>49</v>
      </c>
      <c r="B50" s="52" t="s">
        <v>150</v>
      </c>
      <c r="C50" s="53" t="s">
        <v>111</v>
      </c>
      <c r="D50" s="54">
        <v>2009</v>
      </c>
      <c r="E50" s="55">
        <v>18.066666666666666</v>
      </c>
      <c r="F50" s="56" t="s">
        <v>359</v>
      </c>
    </row>
    <row r="51" spans="1:6" ht="15">
      <c r="A51" s="43">
        <v>50</v>
      </c>
      <c r="B51" s="52" t="s">
        <v>57</v>
      </c>
      <c r="C51" s="53" t="s">
        <v>54</v>
      </c>
      <c r="D51" s="54">
        <v>2009</v>
      </c>
      <c r="E51" s="55">
        <v>18.033333333333335</v>
      </c>
      <c r="F51" s="56" t="s">
        <v>359</v>
      </c>
    </row>
    <row r="52" spans="1:6" ht="15">
      <c r="A52" s="43">
        <v>51</v>
      </c>
      <c r="B52" s="52" t="s">
        <v>210</v>
      </c>
      <c r="C52" s="53" t="s">
        <v>9</v>
      </c>
      <c r="D52" s="54">
        <v>2009</v>
      </c>
      <c r="E52" s="55">
        <v>18.033333333333335</v>
      </c>
      <c r="F52" s="56" t="s">
        <v>359</v>
      </c>
    </row>
    <row r="53" spans="1:6" ht="15">
      <c r="A53" s="43">
        <v>52</v>
      </c>
      <c r="B53" s="52" t="s">
        <v>94</v>
      </c>
      <c r="C53" s="53" t="s">
        <v>95</v>
      </c>
      <c r="D53" s="54">
        <v>2009</v>
      </c>
      <c r="E53" s="55">
        <v>18.033333333333335</v>
      </c>
      <c r="F53" s="56" t="s">
        <v>359</v>
      </c>
    </row>
    <row r="54" spans="1:6" ht="15">
      <c r="A54" s="43">
        <v>53</v>
      </c>
      <c r="B54" s="52" t="s">
        <v>315</v>
      </c>
      <c r="C54" s="53" t="s">
        <v>114</v>
      </c>
      <c r="D54" s="54">
        <v>2009</v>
      </c>
      <c r="E54" s="55">
        <v>18</v>
      </c>
      <c r="F54" s="56" t="s">
        <v>359</v>
      </c>
    </row>
    <row r="55" spans="1:6" ht="15">
      <c r="A55" s="43">
        <v>54</v>
      </c>
      <c r="B55" s="52" t="s">
        <v>174</v>
      </c>
      <c r="C55" s="53" t="s">
        <v>27</v>
      </c>
      <c r="D55" s="54">
        <v>2009</v>
      </c>
      <c r="E55" s="55">
        <v>18</v>
      </c>
      <c r="F55" s="56" t="s">
        <v>359</v>
      </c>
    </row>
    <row r="56" spans="1:6" ht="15">
      <c r="A56" s="43">
        <v>55</v>
      </c>
      <c r="B56" s="52" t="s">
        <v>293</v>
      </c>
      <c r="C56" s="53" t="s">
        <v>85</v>
      </c>
      <c r="D56" s="54">
        <v>2009</v>
      </c>
      <c r="E56" s="55">
        <v>18</v>
      </c>
      <c r="F56" s="56" t="s">
        <v>359</v>
      </c>
    </row>
    <row r="57" spans="1:6" ht="15">
      <c r="A57" s="43">
        <v>56</v>
      </c>
      <c r="B57" s="52" t="s">
        <v>329</v>
      </c>
      <c r="C57" s="53" t="s">
        <v>38</v>
      </c>
      <c r="D57" s="54">
        <v>2009</v>
      </c>
      <c r="E57" s="55">
        <v>18</v>
      </c>
      <c r="F57" s="56" t="s">
        <v>359</v>
      </c>
    </row>
    <row r="58" spans="1:6" ht="15">
      <c r="A58" s="43">
        <v>57</v>
      </c>
      <c r="B58" s="52" t="s">
        <v>160</v>
      </c>
      <c r="C58" s="53" t="s">
        <v>161</v>
      </c>
      <c r="D58" s="54">
        <v>2008</v>
      </c>
      <c r="E58" s="55">
        <v>17.96666666666667</v>
      </c>
      <c r="F58" s="56" t="s">
        <v>359</v>
      </c>
    </row>
    <row r="59" spans="1:6" ht="15">
      <c r="A59" s="43">
        <v>58</v>
      </c>
      <c r="B59" s="52" t="s">
        <v>263</v>
      </c>
      <c r="C59" s="53" t="s">
        <v>114</v>
      </c>
      <c r="D59" s="54">
        <v>2009</v>
      </c>
      <c r="E59" s="55">
        <v>17.933333333333334</v>
      </c>
      <c r="F59" s="56" t="s">
        <v>359</v>
      </c>
    </row>
    <row r="60" spans="1:6" ht="15">
      <c r="A60" s="43">
        <v>59</v>
      </c>
      <c r="B60" s="52" t="s">
        <v>174</v>
      </c>
      <c r="C60" s="53" t="s">
        <v>123</v>
      </c>
      <c r="D60" s="54">
        <v>2009</v>
      </c>
      <c r="E60" s="55">
        <v>17.933333333333334</v>
      </c>
      <c r="F60" s="56" t="s">
        <v>359</v>
      </c>
    </row>
    <row r="61" spans="1:6" ht="15">
      <c r="A61" s="43">
        <v>60</v>
      </c>
      <c r="B61" s="52" t="s">
        <v>246</v>
      </c>
      <c r="C61" s="53" t="s">
        <v>37</v>
      </c>
      <c r="D61" s="54">
        <v>2009</v>
      </c>
      <c r="E61" s="55">
        <v>17.933333333333334</v>
      </c>
      <c r="F61" s="56" t="s">
        <v>359</v>
      </c>
    </row>
    <row r="62" spans="1:6" ht="15">
      <c r="A62" s="43">
        <v>61</v>
      </c>
      <c r="B62" s="52" t="s">
        <v>241</v>
      </c>
      <c r="C62" s="53" t="s">
        <v>47</v>
      </c>
      <c r="D62" s="54">
        <v>2008</v>
      </c>
      <c r="E62" s="55">
        <v>17.903333333333332</v>
      </c>
      <c r="F62" s="56" t="s">
        <v>359</v>
      </c>
    </row>
    <row r="63" spans="1:6" ht="15">
      <c r="A63" s="43">
        <v>62</v>
      </c>
      <c r="B63" s="52" t="s">
        <v>10</v>
      </c>
      <c r="C63" s="53" t="s">
        <v>323</v>
      </c>
      <c r="D63" s="54">
        <v>2008</v>
      </c>
      <c r="E63" s="55">
        <v>17.9</v>
      </c>
      <c r="F63" s="56" t="s">
        <v>359</v>
      </c>
    </row>
    <row r="64" spans="1:6" ht="30">
      <c r="A64" s="43">
        <v>63</v>
      </c>
      <c r="B64" s="52" t="s">
        <v>142</v>
      </c>
      <c r="C64" s="53" t="s">
        <v>156</v>
      </c>
      <c r="D64" s="54">
        <v>2009</v>
      </c>
      <c r="E64" s="55">
        <v>17.866666666666667</v>
      </c>
      <c r="F64" s="56" t="s">
        <v>359</v>
      </c>
    </row>
    <row r="65" spans="1:6" ht="15">
      <c r="A65" s="43">
        <v>64</v>
      </c>
      <c r="B65" s="52" t="s">
        <v>254</v>
      </c>
      <c r="C65" s="53" t="s">
        <v>47</v>
      </c>
      <c r="D65" s="54">
        <v>2009</v>
      </c>
      <c r="E65" s="55">
        <v>17.866666666666667</v>
      </c>
      <c r="F65" s="56" t="s">
        <v>359</v>
      </c>
    </row>
    <row r="66" spans="1:6" ht="15">
      <c r="A66" s="43">
        <v>65</v>
      </c>
      <c r="B66" s="52" t="s">
        <v>215</v>
      </c>
      <c r="C66" s="53" t="s">
        <v>9</v>
      </c>
      <c r="D66" s="54">
        <v>2008</v>
      </c>
      <c r="E66" s="55">
        <v>17.866666666666667</v>
      </c>
      <c r="F66" s="56" t="s">
        <v>359</v>
      </c>
    </row>
    <row r="67" spans="1:6" ht="15">
      <c r="A67" s="43">
        <v>66</v>
      </c>
      <c r="B67" s="52" t="s">
        <v>197</v>
      </c>
      <c r="C67" s="53" t="s">
        <v>198</v>
      </c>
      <c r="D67" s="54">
        <v>2009</v>
      </c>
      <c r="E67" s="55">
        <v>17.866666666666664</v>
      </c>
      <c r="F67" s="56" t="s">
        <v>359</v>
      </c>
    </row>
    <row r="68" spans="1:6" ht="15">
      <c r="A68" s="43">
        <v>67</v>
      </c>
      <c r="B68" s="52" t="s">
        <v>142</v>
      </c>
      <c r="C68" s="53" t="s">
        <v>65</v>
      </c>
      <c r="D68" s="54">
        <v>2008</v>
      </c>
      <c r="E68" s="55">
        <v>17.866666666666664</v>
      </c>
      <c r="F68" s="56" t="s">
        <v>359</v>
      </c>
    </row>
    <row r="69" spans="1:6" ht="15">
      <c r="A69" s="43">
        <v>68</v>
      </c>
      <c r="B69" s="52" t="s">
        <v>193</v>
      </c>
      <c r="C69" s="53" t="s">
        <v>194</v>
      </c>
      <c r="D69" s="54">
        <v>2009</v>
      </c>
      <c r="E69" s="55">
        <v>17.833333333333332</v>
      </c>
      <c r="F69" s="56" t="s">
        <v>359</v>
      </c>
    </row>
    <row r="70" spans="1:6" ht="30">
      <c r="A70" s="43">
        <v>69</v>
      </c>
      <c r="B70" s="52" t="s">
        <v>204</v>
      </c>
      <c r="C70" s="53" t="s">
        <v>114</v>
      </c>
      <c r="D70" s="54">
        <v>2009</v>
      </c>
      <c r="E70" s="55">
        <v>17.8</v>
      </c>
      <c r="F70" s="56" t="s">
        <v>359</v>
      </c>
    </row>
    <row r="71" spans="1:6" ht="15">
      <c r="A71" s="43">
        <v>70</v>
      </c>
      <c r="B71" s="52" t="s">
        <v>149</v>
      </c>
      <c r="C71" s="53" t="s">
        <v>28</v>
      </c>
      <c r="D71" s="54">
        <v>2009</v>
      </c>
      <c r="E71" s="55">
        <v>17.8</v>
      </c>
      <c r="F71" s="56" t="s">
        <v>359</v>
      </c>
    </row>
    <row r="72" spans="1:6" ht="30">
      <c r="A72" s="43">
        <v>71</v>
      </c>
      <c r="B72" s="52" t="s">
        <v>110</v>
      </c>
      <c r="C72" s="53" t="s">
        <v>112</v>
      </c>
      <c r="D72" s="54" t="s">
        <v>113</v>
      </c>
      <c r="E72" s="55">
        <v>17.733333333333334</v>
      </c>
      <c r="F72" s="56" t="s">
        <v>359</v>
      </c>
    </row>
    <row r="73" spans="1:6" ht="15">
      <c r="A73" s="43">
        <v>72</v>
      </c>
      <c r="B73" s="52" t="s">
        <v>303</v>
      </c>
      <c r="C73" s="53" t="s">
        <v>58</v>
      </c>
      <c r="D73" s="54">
        <v>2009</v>
      </c>
      <c r="E73" s="55">
        <v>17.733333333333334</v>
      </c>
      <c r="F73" s="56" t="s">
        <v>359</v>
      </c>
    </row>
    <row r="74" spans="1:6" ht="15">
      <c r="A74" s="43">
        <v>73</v>
      </c>
      <c r="B74" s="52" t="s">
        <v>209</v>
      </c>
      <c r="C74" s="53" t="s">
        <v>203</v>
      </c>
      <c r="D74" s="54">
        <v>2009</v>
      </c>
      <c r="E74" s="55">
        <v>17.733333333333334</v>
      </c>
      <c r="F74" s="56" t="s">
        <v>359</v>
      </c>
    </row>
    <row r="75" spans="1:6" ht="15">
      <c r="A75" s="43">
        <v>74</v>
      </c>
      <c r="B75" s="52" t="s">
        <v>238</v>
      </c>
      <c r="C75" s="53" t="s">
        <v>235</v>
      </c>
      <c r="D75" s="54">
        <v>2009</v>
      </c>
      <c r="E75" s="55">
        <v>17.73333333333333</v>
      </c>
      <c r="F75" s="56" t="s">
        <v>359</v>
      </c>
    </row>
    <row r="76" spans="1:6" ht="15">
      <c r="A76" s="43">
        <v>75</v>
      </c>
      <c r="B76" s="52" t="s">
        <v>268</v>
      </c>
      <c r="C76" s="53" t="s">
        <v>270</v>
      </c>
      <c r="D76" s="54">
        <v>2009</v>
      </c>
      <c r="E76" s="55">
        <v>17.7</v>
      </c>
      <c r="F76" s="56" t="s">
        <v>359</v>
      </c>
    </row>
    <row r="77" spans="1:6" ht="15">
      <c r="A77" s="43">
        <v>76</v>
      </c>
      <c r="B77" s="52" t="s">
        <v>268</v>
      </c>
      <c r="C77" s="53" t="s">
        <v>47</v>
      </c>
      <c r="D77" s="54">
        <v>2009</v>
      </c>
      <c r="E77" s="55">
        <v>17.7</v>
      </c>
      <c r="F77" s="56" t="s">
        <v>359</v>
      </c>
    </row>
    <row r="78" spans="1:6" ht="15">
      <c r="A78" s="43">
        <v>77</v>
      </c>
      <c r="B78" s="52" t="s">
        <v>83</v>
      </c>
      <c r="C78" s="53" t="s">
        <v>28</v>
      </c>
      <c r="D78" s="54">
        <v>2009</v>
      </c>
      <c r="E78" s="55">
        <v>17.7</v>
      </c>
      <c r="F78" s="56" t="s">
        <v>359</v>
      </c>
    </row>
    <row r="79" spans="1:6" ht="15">
      <c r="A79" s="43">
        <v>78</v>
      </c>
      <c r="B79" s="52" t="s">
        <v>292</v>
      </c>
      <c r="C79" s="53" t="s">
        <v>28</v>
      </c>
      <c r="D79" s="54">
        <v>2009</v>
      </c>
      <c r="E79" s="55">
        <v>17.7</v>
      </c>
      <c r="F79" s="56" t="s">
        <v>359</v>
      </c>
    </row>
    <row r="80" spans="1:6" ht="15">
      <c r="A80" s="43">
        <v>79</v>
      </c>
      <c r="B80" s="52" t="s">
        <v>324</v>
      </c>
      <c r="C80" s="53" t="s">
        <v>326</v>
      </c>
      <c r="D80" s="54">
        <v>2009</v>
      </c>
      <c r="E80" s="55">
        <v>17.666666666666668</v>
      </c>
      <c r="F80" s="56" t="s">
        <v>359</v>
      </c>
    </row>
    <row r="81" spans="1:6" ht="15">
      <c r="A81" s="43">
        <v>80</v>
      </c>
      <c r="B81" s="52" t="s">
        <v>68</v>
      </c>
      <c r="C81" s="53" t="s">
        <v>364</v>
      </c>
      <c r="D81" s="54">
        <v>2009</v>
      </c>
      <c r="E81" s="55">
        <v>17.666666666666668</v>
      </c>
      <c r="F81" s="56" t="s">
        <v>359</v>
      </c>
    </row>
    <row r="82" spans="1:6" ht="15">
      <c r="A82" s="43">
        <v>81</v>
      </c>
      <c r="B82" s="52" t="s">
        <v>237</v>
      </c>
      <c r="C82" s="53" t="s">
        <v>163</v>
      </c>
      <c r="D82" s="54">
        <v>2009</v>
      </c>
      <c r="E82" s="55">
        <v>17.666666666666668</v>
      </c>
      <c r="F82" s="56" t="s">
        <v>359</v>
      </c>
    </row>
    <row r="83" spans="1:6" ht="15">
      <c r="A83" s="43">
        <v>82</v>
      </c>
      <c r="B83" s="52" t="s">
        <v>293</v>
      </c>
      <c r="C83" s="53" t="s">
        <v>58</v>
      </c>
      <c r="D83" s="54">
        <v>2009</v>
      </c>
      <c r="E83" s="55">
        <v>17.666666666666668</v>
      </c>
      <c r="F83" s="56" t="s">
        <v>359</v>
      </c>
    </row>
    <row r="84" spans="1:6" ht="15">
      <c r="A84" s="43">
        <v>83</v>
      </c>
      <c r="B84" s="52" t="s">
        <v>306</v>
      </c>
      <c r="C84" s="53" t="s">
        <v>65</v>
      </c>
      <c r="D84" s="54">
        <v>2009</v>
      </c>
      <c r="E84" s="55">
        <v>17.633333333333336</v>
      </c>
      <c r="F84" s="56" t="s">
        <v>359</v>
      </c>
    </row>
    <row r="85" spans="1:6" ht="30">
      <c r="A85" s="43">
        <v>84</v>
      </c>
      <c r="B85" s="52" t="s">
        <v>43</v>
      </c>
      <c r="C85" s="53" t="s">
        <v>154</v>
      </c>
      <c r="D85" s="54">
        <v>2008</v>
      </c>
      <c r="E85" s="55">
        <v>17.633333333333333</v>
      </c>
      <c r="F85" s="56" t="s">
        <v>359</v>
      </c>
    </row>
    <row r="86" spans="1:6" ht="15">
      <c r="A86" s="43">
        <v>85</v>
      </c>
      <c r="B86" s="52" t="s">
        <v>275</v>
      </c>
      <c r="C86" s="53" t="s">
        <v>28</v>
      </c>
      <c r="D86" s="54">
        <v>2009</v>
      </c>
      <c r="E86" s="55">
        <v>17.633333333333333</v>
      </c>
      <c r="F86" s="56" t="s">
        <v>359</v>
      </c>
    </row>
    <row r="87" spans="1:6" ht="30">
      <c r="A87" s="43">
        <v>86</v>
      </c>
      <c r="B87" s="52" t="s">
        <v>315</v>
      </c>
      <c r="C87" s="53" t="s">
        <v>232</v>
      </c>
      <c r="D87" s="54">
        <v>2009</v>
      </c>
      <c r="E87" s="55">
        <v>17.6</v>
      </c>
      <c r="F87" s="56" t="s">
        <v>359</v>
      </c>
    </row>
    <row r="88" spans="1:6" ht="15">
      <c r="A88" s="43">
        <v>87</v>
      </c>
      <c r="B88" s="52" t="s">
        <v>94</v>
      </c>
      <c r="C88" s="53" t="s">
        <v>96</v>
      </c>
      <c r="D88" s="54">
        <v>2009</v>
      </c>
      <c r="E88" s="55">
        <v>17.6</v>
      </c>
      <c r="F88" s="56" t="s">
        <v>359</v>
      </c>
    </row>
    <row r="89" spans="1:6" ht="15">
      <c r="A89" s="43">
        <v>88</v>
      </c>
      <c r="B89" s="52" t="s">
        <v>351</v>
      </c>
      <c r="C89" s="53" t="s">
        <v>54</v>
      </c>
      <c r="D89" s="54">
        <v>2009</v>
      </c>
      <c r="E89" s="55">
        <v>17.6</v>
      </c>
      <c r="F89" s="56" t="s">
        <v>359</v>
      </c>
    </row>
    <row r="90" spans="1:6" ht="15">
      <c r="A90" s="43">
        <v>89</v>
      </c>
      <c r="B90" s="52" t="s">
        <v>327</v>
      </c>
      <c r="C90" s="53" t="s">
        <v>328</v>
      </c>
      <c r="D90" s="54">
        <v>2009</v>
      </c>
      <c r="E90" s="55">
        <v>17.6</v>
      </c>
      <c r="F90" s="56" t="s">
        <v>359</v>
      </c>
    </row>
    <row r="91" spans="1:6" ht="45">
      <c r="A91" s="43">
        <v>90</v>
      </c>
      <c r="B91" s="52" t="s">
        <v>252</v>
      </c>
      <c r="C91" s="53" t="s">
        <v>253</v>
      </c>
      <c r="D91" s="54">
        <v>2009</v>
      </c>
      <c r="E91" s="55">
        <v>17.6</v>
      </c>
      <c r="F91" s="56" t="s">
        <v>359</v>
      </c>
    </row>
    <row r="92" spans="1:6" ht="15">
      <c r="A92" s="43">
        <v>91</v>
      </c>
      <c r="B92" s="52" t="s">
        <v>102</v>
      </c>
      <c r="C92" s="53" t="s">
        <v>103</v>
      </c>
      <c r="D92" s="54">
        <v>2009</v>
      </c>
      <c r="E92" s="55">
        <v>17.6</v>
      </c>
      <c r="F92" s="56" t="s">
        <v>359</v>
      </c>
    </row>
    <row r="93" spans="1:6" ht="30">
      <c r="A93" s="43">
        <v>92</v>
      </c>
      <c r="B93" s="52" t="s">
        <v>110</v>
      </c>
      <c r="C93" s="53" t="s">
        <v>114</v>
      </c>
      <c r="D93" s="54">
        <v>2009</v>
      </c>
      <c r="E93" s="55">
        <v>17.566666666666666</v>
      </c>
      <c r="F93" s="56" t="s">
        <v>359</v>
      </c>
    </row>
    <row r="94" spans="1:6" ht="30">
      <c r="A94" s="43">
        <v>93</v>
      </c>
      <c r="B94" s="52" t="s">
        <v>110</v>
      </c>
      <c r="C94" s="53" t="s">
        <v>116</v>
      </c>
      <c r="D94" s="54">
        <v>2009</v>
      </c>
      <c r="E94" s="55">
        <v>17.566666666666666</v>
      </c>
      <c r="F94" s="56" t="s">
        <v>359</v>
      </c>
    </row>
    <row r="95" spans="1:6" ht="15">
      <c r="A95" s="43">
        <v>94</v>
      </c>
      <c r="B95" s="52" t="s">
        <v>252</v>
      </c>
      <c r="C95" s="53" t="s">
        <v>65</v>
      </c>
      <c r="D95" s="54">
        <v>2009</v>
      </c>
      <c r="E95" s="55">
        <v>17.566666666666666</v>
      </c>
      <c r="F95" s="56" t="s">
        <v>359</v>
      </c>
    </row>
    <row r="96" spans="1:6" ht="15">
      <c r="A96" s="43">
        <v>95</v>
      </c>
      <c r="B96" s="52" t="s">
        <v>219</v>
      </c>
      <c r="C96" s="53" t="s">
        <v>163</v>
      </c>
      <c r="D96" s="54">
        <v>2009</v>
      </c>
      <c r="E96" s="55">
        <v>17.566666666666666</v>
      </c>
      <c r="F96" s="56" t="s">
        <v>359</v>
      </c>
    </row>
    <row r="97" spans="1:6" ht="30">
      <c r="A97" s="43">
        <v>96</v>
      </c>
      <c r="B97" s="52" t="s">
        <v>43</v>
      </c>
      <c r="C97" s="53" t="s">
        <v>45</v>
      </c>
      <c r="D97" s="54">
        <v>2006</v>
      </c>
      <c r="E97" s="55">
        <v>17.55</v>
      </c>
      <c r="F97" s="56" t="s">
        <v>359</v>
      </c>
    </row>
    <row r="98" spans="1:6" ht="15">
      <c r="A98" s="43">
        <v>97</v>
      </c>
      <c r="B98" s="52" t="s">
        <v>338</v>
      </c>
      <c r="C98" s="53" t="s">
        <v>9</v>
      </c>
      <c r="D98" s="54">
        <v>2009</v>
      </c>
      <c r="E98" s="55">
        <v>17.533333333333335</v>
      </c>
      <c r="F98" s="56" t="s">
        <v>359</v>
      </c>
    </row>
    <row r="99" spans="1:6" ht="15">
      <c r="A99" s="43">
        <v>98</v>
      </c>
      <c r="B99" s="52" t="s">
        <v>263</v>
      </c>
      <c r="C99" s="53" t="s">
        <v>65</v>
      </c>
      <c r="D99" s="54">
        <v>2008</v>
      </c>
      <c r="E99" s="55">
        <v>17.53333333333333</v>
      </c>
      <c r="F99" s="56" t="s">
        <v>359</v>
      </c>
    </row>
    <row r="100" spans="1:6" ht="15">
      <c r="A100" s="43">
        <v>99</v>
      </c>
      <c r="B100" s="52" t="s">
        <v>233</v>
      </c>
      <c r="C100" s="53" t="s">
        <v>206</v>
      </c>
      <c r="D100" s="54">
        <v>2009</v>
      </c>
      <c r="E100" s="55">
        <v>17.5</v>
      </c>
      <c r="F100" s="56" t="s">
        <v>361</v>
      </c>
    </row>
    <row r="101" spans="1:6" ht="30">
      <c r="A101" s="43">
        <v>100</v>
      </c>
      <c r="B101" s="52" t="s">
        <v>263</v>
      </c>
      <c r="C101" s="53" t="s">
        <v>232</v>
      </c>
      <c r="D101" s="54">
        <v>2009</v>
      </c>
      <c r="E101" s="55">
        <v>17.46666666666667</v>
      </c>
      <c r="F101" s="56" t="s">
        <v>361</v>
      </c>
    </row>
    <row r="102" spans="1:6" ht="15">
      <c r="A102" s="43">
        <v>101</v>
      </c>
      <c r="B102" s="52" t="s">
        <v>263</v>
      </c>
      <c r="C102" s="53" t="s">
        <v>111</v>
      </c>
      <c r="D102" s="54">
        <v>2006</v>
      </c>
      <c r="E102" s="55">
        <v>17.4</v>
      </c>
      <c r="F102" s="56" t="s">
        <v>361</v>
      </c>
    </row>
    <row r="103" spans="1:6" ht="30">
      <c r="A103" s="43">
        <v>102</v>
      </c>
      <c r="B103" s="52" t="s">
        <v>303</v>
      </c>
      <c r="C103" s="53" t="s">
        <v>304</v>
      </c>
      <c r="D103" s="54">
        <v>2009</v>
      </c>
      <c r="E103" s="55">
        <v>17.4</v>
      </c>
      <c r="F103" s="56" t="s">
        <v>361</v>
      </c>
    </row>
    <row r="104" spans="1:6" ht="15">
      <c r="A104" s="43">
        <v>103</v>
      </c>
      <c r="B104" s="52" t="s">
        <v>245</v>
      </c>
      <c r="C104" s="53" t="s">
        <v>28</v>
      </c>
      <c r="D104" s="54">
        <v>2008</v>
      </c>
      <c r="E104" s="55">
        <v>17.366666666666667</v>
      </c>
      <c r="F104" s="56" t="s">
        <v>361</v>
      </c>
    </row>
    <row r="105" spans="1:6" ht="15">
      <c r="A105" s="43">
        <v>104</v>
      </c>
      <c r="B105" s="52" t="s">
        <v>276</v>
      </c>
      <c r="C105" s="53" t="s">
        <v>111</v>
      </c>
      <c r="D105" s="54">
        <v>2009</v>
      </c>
      <c r="E105" s="55">
        <v>17.366666666666664</v>
      </c>
      <c r="F105" s="56" t="s">
        <v>361</v>
      </c>
    </row>
    <row r="106" spans="1:6" ht="15">
      <c r="A106" s="43">
        <v>105</v>
      </c>
      <c r="B106" s="52" t="s">
        <v>52</v>
      </c>
      <c r="C106" s="53" t="s">
        <v>56</v>
      </c>
      <c r="D106" s="54">
        <v>2009</v>
      </c>
      <c r="E106" s="55">
        <v>17.366666666666664</v>
      </c>
      <c r="F106" s="56" t="s">
        <v>361</v>
      </c>
    </row>
    <row r="107" spans="1:6" ht="15">
      <c r="A107" s="43">
        <v>106</v>
      </c>
      <c r="B107" s="52" t="s">
        <v>263</v>
      </c>
      <c r="C107" s="53" t="s">
        <v>44</v>
      </c>
      <c r="D107" s="54">
        <v>2009</v>
      </c>
      <c r="E107" s="55">
        <v>17.366666666666664</v>
      </c>
      <c r="F107" s="56" t="s">
        <v>361</v>
      </c>
    </row>
    <row r="108" spans="1:6" ht="15">
      <c r="A108" s="43">
        <v>107</v>
      </c>
      <c r="B108" s="52" t="s">
        <v>233</v>
      </c>
      <c r="C108" s="53" t="s">
        <v>27</v>
      </c>
      <c r="D108" s="54">
        <v>2009</v>
      </c>
      <c r="E108" s="55">
        <v>17.333333333333332</v>
      </c>
      <c r="F108" s="56" t="s">
        <v>361</v>
      </c>
    </row>
    <row r="109" spans="1:6" ht="15">
      <c r="A109" s="43">
        <v>108</v>
      </c>
      <c r="B109" s="52" t="s">
        <v>233</v>
      </c>
      <c r="C109" s="53" t="s">
        <v>235</v>
      </c>
      <c r="D109" s="54">
        <v>2009</v>
      </c>
      <c r="E109" s="55">
        <v>17.333333333333332</v>
      </c>
      <c r="F109" s="56" t="s">
        <v>361</v>
      </c>
    </row>
    <row r="110" spans="1:6" ht="15">
      <c r="A110" s="43">
        <v>109</v>
      </c>
      <c r="B110" s="52" t="s">
        <v>261</v>
      </c>
      <c r="C110" s="53" t="s">
        <v>37</v>
      </c>
      <c r="D110" s="54">
        <v>2009</v>
      </c>
      <c r="E110" s="55">
        <v>17.333333333333332</v>
      </c>
      <c r="F110" s="56" t="s">
        <v>361</v>
      </c>
    </row>
    <row r="111" spans="1:6" ht="15">
      <c r="A111" s="43">
        <v>110</v>
      </c>
      <c r="B111" s="52" t="s">
        <v>118</v>
      </c>
      <c r="C111" s="53" t="s">
        <v>346</v>
      </c>
      <c r="D111" s="54">
        <v>2009</v>
      </c>
      <c r="E111" s="55">
        <v>17.3</v>
      </c>
      <c r="F111" s="56" t="s">
        <v>361</v>
      </c>
    </row>
    <row r="112" spans="1:6" ht="15">
      <c r="A112" s="43">
        <v>111</v>
      </c>
      <c r="B112" s="52" t="s">
        <v>254</v>
      </c>
      <c r="C112" s="53" t="s">
        <v>256</v>
      </c>
      <c r="D112" s="54">
        <v>2009</v>
      </c>
      <c r="E112" s="55">
        <v>17.3</v>
      </c>
      <c r="F112" s="56" t="s">
        <v>361</v>
      </c>
    </row>
    <row r="113" spans="1:6" ht="15">
      <c r="A113" s="43">
        <v>112</v>
      </c>
      <c r="B113" s="52" t="s">
        <v>64</v>
      </c>
      <c r="C113" s="53" t="s">
        <v>28</v>
      </c>
      <c r="D113" s="54">
        <v>2009</v>
      </c>
      <c r="E113" s="55">
        <v>17.26666666666667</v>
      </c>
      <c r="F113" s="56" t="s">
        <v>361</v>
      </c>
    </row>
    <row r="114" spans="1:6" ht="30">
      <c r="A114" s="43">
        <v>113</v>
      </c>
      <c r="B114" s="52" t="s">
        <v>110</v>
      </c>
      <c r="C114" s="53" t="s">
        <v>117</v>
      </c>
      <c r="D114" s="54">
        <v>2009</v>
      </c>
      <c r="E114" s="55">
        <v>17.266666666666666</v>
      </c>
      <c r="F114" s="56" t="s">
        <v>361</v>
      </c>
    </row>
    <row r="115" spans="1:6" ht="15">
      <c r="A115" s="43">
        <v>114</v>
      </c>
      <c r="B115" s="52" t="s">
        <v>238</v>
      </c>
      <c r="C115" s="53" t="s">
        <v>239</v>
      </c>
      <c r="D115" s="54">
        <v>2009</v>
      </c>
      <c r="E115" s="55">
        <v>17.2</v>
      </c>
      <c r="F115" s="56" t="s">
        <v>361</v>
      </c>
    </row>
    <row r="116" spans="1:6" ht="15">
      <c r="A116" s="43">
        <v>115</v>
      </c>
      <c r="B116" s="52" t="s">
        <v>197</v>
      </c>
      <c r="C116" s="53" t="s">
        <v>314</v>
      </c>
      <c r="D116" s="54">
        <v>2009</v>
      </c>
      <c r="E116" s="55">
        <v>17.2</v>
      </c>
      <c r="F116" s="56" t="s">
        <v>361</v>
      </c>
    </row>
    <row r="117" spans="1:6" ht="15">
      <c r="A117" s="43">
        <v>116</v>
      </c>
      <c r="B117" s="52" t="s">
        <v>263</v>
      </c>
      <c r="C117" s="53" t="s">
        <v>265</v>
      </c>
      <c r="D117" s="54">
        <v>2009</v>
      </c>
      <c r="E117" s="55">
        <v>17.166666666666668</v>
      </c>
      <c r="F117" s="56" t="s">
        <v>361</v>
      </c>
    </row>
    <row r="118" spans="1:6" ht="15">
      <c r="A118" s="43">
        <v>117</v>
      </c>
      <c r="B118" s="52" t="s">
        <v>238</v>
      </c>
      <c r="C118" s="53" t="s">
        <v>116</v>
      </c>
      <c r="D118" s="54">
        <v>2009</v>
      </c>
      <c r="E118" s="55">
        <v>17.166666666666668</v>
      </c>
      <c r="F118" s="56" t="s">
        <v>361</v>
      </c>
    </row>
    <row r="119" spans="1:6" ht="30">
      <c r="A119" s="43">
        <v>118</v>
      </c>
      <c r="B119" s="52" t="s">
        <v>336</v>
      </c>
      <c r="C119" s="53" t="s">
        <v>201</v>
      </c>
      <c r="D119" s="54">
        <v>2007</v>
      </c>
      <c r="E119" s="55">
        <v>17.166666666666668</v>
      </c>
      <c r="F119" s="56" t="s">
        <v>361</v>
      </c>
    </row>
    <row r="120" spans="1:6" ht="15">
      <c r="A120" s="43">
        <v>119</v>
      </c>
      <c r="B120" s="52" t="s">
        <v>291</v>
      </c>
      <c r="C120" s="53" t="s">
        <v>290</v>
      </c>
      <c r="D120" s="54">
        <v>2009</v>
      </c>
      <c r="E120" s="55">
        <v>17.166666666666668</v>
      </c>
      <c r="F120" s="56" t="s">
        <v>361</v>
      </c>
    </row>
    <row r="121" spans="1:6" ht="30">
      <c r="A121" s="43">
        <v>120</v>
      </c>
      <c r="B121" s="52" t="s">
        <v>254</v>
      </c>
      <c r="C121" s="53" t="s">
        <v>257</v>
      </c>
      <c r="D121" s="54">
        <v>2008</v>
      </c>
      <c r="E121" s="55">
        <v>17.1</v>
      </c>
      <c r="F121" s="56" t="s">
        <v>361</v>
      </c>
    </row>
    <row r="122" spans="1:6" ht="15">
      <c r="A122" s="43">
        <v>121</v>
      </c>
      <c r="B122" s="52" t="s">
        <v>244</v>
      </c>
      <c r="C122" s="53" t="s">
        <v>114</v>
      </c>
      <c r="D122" s="54">
        <v>2009</v>
      </c>
      <c r="E122" s="55">
        <v>17.1</v>
      </c>
      <c r="F122" s="56" t="s">
        <v>361</v>
      </c>
    </row>
    <row r="123" spans="1:6" ht="15">
      <c r="A123" s="43">
        <v>122</v>
      </c>
      <c r="B123" s="52" t="s">
        <v>247</v>
      </c>
      <c r="C123" s="53" t="s">
        <v>249</v>
      </c>
      <c r="D123" s="54">
        <v>2009</v>
      </c>
      <c r="E123" s="55">
        <v>17.066666666666666</v>
      </c>
      <c r="F123" s="56" t="s">
        <v>361</v>
      </c>
    </row>
    <row r="124" spans="1:6" ht="15">
      <c r="A124" s="43">
        <v>123</v>
      </c>
      <c r="B124" s="52" t="s">
        <v>222</v>
      </c>
      <c r="C124" s="53" t="s">
        <v>226</v>
      </c>
      <c r="D124" s="54">
        <v>2009</v>
      </c>
      <c r="E124" s="55">
        <v>17.033333333333335</v>
      </c>
      <c r="F124" s="56" t="s">
        <v>361</v>
      </c>
    </row>
    <row r="125" spans="1:6" ht="30">
      <c r="A125" s="43">
        <v>124</v>
      </c>
      <c r="B125" s="52" t="s">
        <v>76</v>
      </c>
      <c r="C125" s="53" t="s">
        <v>77</v>
      </c>
      <c r="D125" s="54">
        <v>2009</v>
      </c>
      <c r="E125" s="55">
        <v>17.033333333333335</v>
      </c>
      <c r="F125" s="56" t="s">
        <v>361</v>
      </c>
    </row>
    <row r="126" spans="1:6" ht="15">
      <c r="A126" s="43">
        <v>125</v>
      </c>
      <c r="B126" s="52" t="s">
        <v>106</v>
      </c>
      <c r="C126" s="53" t="s">
        <v>28</v>
      </c>
      <c r="D126" s="54">
        <v>2009</v>
      </c>
      <c r="E126" s="55">
        <v>17.033333333333335</v>
      </c>
      <c r="F126" s="56" t="s">
        <v>361</v>
      </c>
    </row>
    <row r="127" spans="1:6" ht="15">
      <c r="A127" s="43">
        <v>126</v>
      </c>
      <c r="B127" s="52" t="s">
        <v>318</v>
      </c>
      <c r="C127" s="53" t="s">
        <v>54</v>
      </c>
      <c r="D127" s="54">
        <v>2008</v>
      </c>
      <c r="E127" s="55">
        <v>17.03333333333333</v>
      </c>
      <c r="F127" s="56" t="s">
        <v>361</v>
      </c>
    </row>
    <row r="128" spans="1:6" ht="15">
      <c r="A128" s="43">
        <v>127</v>
      </c>
      <c r="B128" s="52" t="s">
        <v>296</v>
      </c>
      <c r="C128" s="53" t="s">
        <v>65</v>
      </c>
      <c r="D128" s="54">
        <v>2009</v>
      </c>
      <c r="E128" s="55">
        <v>17</v>
      </c>
      <c r="F128" s="56" t="s">
        <v>361</v>
      </c>
    </row>
    <row r="129" spans="1:6" ht="15">
      <c r="A129" s="43">
        <v>128</v>
      </c>
      <c r="B129" s="52" t="s">
        <v>294</v>
      </c>
      <c r="C129" s="53" t="s">
        <v>9</v>
      </c>
      <c r="D129" s="54">
        <v>2099</v>
      </c>
      <c r="E129" s="55">
        <v>17</v>
      </c>
      <c r="F129" s="56" t="s">
        <v>361</v>
      </c>
    </row>
    <row r="130" spans="1:6" ht="15">
      <c r="A130" s="43">
        <v>129</v>
      </c>
      <c r="B130" s="52" t="s">
        <v>213</v>
      </c>
      <c r="C130" s="53" t="s">
        <v>206</v>
      </c>
      <c r="D130" s="54">
        <v>2009</v>
      </c>
      <c r="E130" s="55">
        <v>16.96666666666667</v>
      </c>
      <c r="F130" s="56" t="s">
        <v>361</v>
      </c>
    </row>
    <row r="131" spans="1:6" ht="30">
      <c r="A131" s="43">
        <v>130</v>
      </c>
      <c r="B131" s="52" t="s">
        <v>258</v>
      </c>
      <c r="C131" s="53" t="s">
        <v>154</v>
      </c>
      <c r="D131" s="54">
        <v>2009</v>
      </c>
      <c r="E131" s="55">
        <v>16.966666666666665</v>
      </c>
      <c r="F131" s="56" t="s">
        <v>361</v>
      </c>
    </row>
    <row r="132" spans="1:6" ht="15">
      <c r="A132" s="43">
        <v>131</v>
      </c>
      <c r="B132" s="52" t="s">
        <v>263</v>
      </c>
      <c r="C132" s="53" t="s">
        <v>111</v>
      </c>
      <c r="D132" s="54">
        <v>2007</v>
      </c>
      <c r="E132" s="55">
        <v>16.966666666666665</v>
      </c>
      <c r="F132" s="56" t="s">
        <v>361</v>
      </c>
    </row>
    <row r="133" spans="1:6" ht="30">
      <c r="A133" s="43">
        <v>132</v>
      </c>
      <c r="B133" s="52" t="s">
        <v>46</v>
      </c>
      <c r="C133" s="53" t="s">
        <v>48</v>
      </c>
      <c r="D133" s="54">
        <v>2008</v>
      </c>
      <c r="E133" s="55">
        <v>16.933333333333334</v>
      </c>
      <c r="F133" s="56" t="s">
        <v>361</v>
      </c>
    </row>
    <row r="134" spans="1:6" ht="15">
      <c r="A134" s="43">
        <v>133</v>
      </c>
      <c r="B134" s="52" t="s">
        <v>25</v>
      </c>
      <c r="C134" s="53" t="s">
        <v>27</v>
      </c>
      <c r="D134" s="54">
        <v>2009</v>
      </c>
      <c r="E134" s="55">
        <v>16.933333333333334</v>
      </c>
      <c r="F134" s="56" t="s">
        <v>361</v>
      </c>
    </row>
    <row r="135" spans="1:6" ht="15">
      <c r="A135" s="43">
        <v>134</v>
      </c>
      <c r="B135" s="52" t="s">
        <v>272</v>
      </c>
      <c r="C135" s="53" t="s">
        <v>273</v>
      </c>
      <c r="D135" s="54">
        <v>2009</v>
      </c>
      <c r="E135" s="55">
        <v>16.933333333333334</v>
      </c>
      <c r="F135" s="56" t="s">
        <v>361</v>
      </c>
    </row>
    <row r="136" spans="1:6" ht="15">
      <c r="A136" s="43">
        <v>135</v>
      </c>
      <c r="B136" s="52" t="s">
        <v>307</v>
      </c>
      <c r="C136" s="53" t="s">
        <v>37</v>
      </c>
      <c r="D136" s="54">
        <v>2009</v>
      </c>
      <c r="E136" s="55">
        <v>16.933333333333334</v>
      </c>
      <c r="F136" s="56" t="s">
        <v>361</v>
      </c>
    </row>
    <row r="137" spans="1:6" ht="30">
      <c r="A137" s="43">
        <v>136</v>
      </c>
      <c r="B137" s="52" t="s">
        <v>72</v>
      </c>
      <c r="C137" s="53" t="s">
        <v>73</v>
      </c>
      <c r="D137" s="54">
        <v>2009</v>
      </c>
      <c r="E137" s="55">
        <v>16.933333333333334</v>
      </c>
      <c r="F137" s="56" t="s">
        <v>361</v>
      </c>
    </row>
    <row r="138" spans="1:6" ht="15">
      <c r="A138" s="43">
        <v>137</v>
      </c>
      <c r="B138" s="52" t="s">
        <v>303</v>
      </c>
      <c r="C138" s="53" t="s">
        <v>65</v>
      </c>
      <c r="D138" s="54">
        <v>2009</v>
      </c>
      <c r="E138" s="55">
        <v>16.9</v>
      </c>
      <c r="F138" s="56" t="s">
        <v>361</v>
      </c>
    </row>
    <row r="139" spans="1:6" ht="15">
      <c r="A139" s="43">
        <v>138</v>
      </c>
      <c r="B139" s="52" t="s">
        <v>64</v>
      </c>
      <c r="C139" s="53" t="s">
        <v>65</v>
      </c>
      <c r="D139" s="54">
        <v>2009</v>
      </c>
      <c r="E139" s="55">
        <v>16.9</v>
      </c>
      <c r="F139" s="56" t="s">
        <v>361</v>
      </c>
    </row>
    <row r="140" spans="1:6" ht="15">
      <c r="A140" s="43">
        <v>139</v>
      </c>
      <c r="B140" s="52" t="s">
        <v>289</v>
      </c>
      <c r="C140" s="53" t="s">
        <v>290</v>
      </c>
      <c r="D140" s="54">
        <v>2009</v>
      </c>
      <c r="E140" s="55">
        <v>16.9</v>
      </c>
      <c r="F140" s="56" t="s">
        <v>361</v>
      </c>
    </row>
    <row r="141" spans="1:6" ht="15">
      <c r="A141" s="43">
        <v>140</v>
      </c>
      <c r="B141" s="52" t="s">
        <v>315</v>
      </c>
      <c r="C141" s="53" t="s">
        <v>206</v>
      </c>
      <c r="D141" s="54">
        <v>2009</v>
      </c>
      <c r="E141" s="55">
        <v>16.9</v>
      </c>
      <c r="F141" s="56" t="s">
        <v>361</v>
      </c>
    </row>
    <row r="142" spans="1:6" ht="15">
      <c r="A142" s="43">
        <v>141</v>
      </c>
      <c r="B142" s="52" t="s">
        <v>171</v>
      </c>
      <c r="C142" s="53" t="s">
        <v>172</v>
      </c>
      <c r="D142" s="54">
        <v>2009</v>
      </c>
      <c r="E142" s="55">
        <v>16.866666666666667</v>
      </c>
      <c r="F142" s="56" t="s">
        <v>361</v>
      </c>
    </row>
    <row r="143" spans="1:6" ht="15">
      <c r="A143" s="43">
        <v>142</v>
      </c>
      <c r="B143" s="52" t="s">
        <v>215</v>
      </c>
      <c r="C143" s="53" t="s">
        <v>9</v>
      </c>
      <c r="D143" s="54">
        <v>2009</v>
      </c>
      <c r="E143" s="55">
        <v>16.866666666666664</v>
      </c>
      <c r="F143" s="56" t="s">
        <v>361</v>
      </c>
    </row>
    <row r="144" spans="1:6" ht="30">
      <c r="A144" s="43">
        <v>143</v>
      </c>
      <c r="B144" s="52" t="s">
        <v>204</v>
      </c>
      <c r="C144" s="53" t="s">
        <v>206</v>
      </c>
      <c r="D144" s="54">
        <v>2009</v>
      </c>
      <c r="E144" s="55">
        <v>16.866666666666664</v>
      </c>
      <c r="F144" s="56" t="s">
        <v>361</v>
      </c>
    </row>
    <row r="145" spans="1:6" ht="15">
      <c r="A145" s="43">
        <v>144</v>
      </c>
      <c r="B145" s="52" t="s">
        <v>46</v>
      </c>
      <c r="C145" s="53" t="s">
        <v>44</v>
      </c>
      <c r="D145" s="54">
        <v>2009</v>
      </c>
      <c r="E145" s="55">
        <v>16.866666666666664</v>
      </c>
      <c r="F145" s="56" t="s">
        <v>361</v>
      </c>
    </row>
    <row r="146" spans="1:6" ht="15">
      <c r="A146" s="43">
        <v>145</v>
      </c>
      <c r="B146" s="52" t="s">
        <v>202</v>
      </c>
      <c r="C146" s="53" t="s">
        <v>203</v>
      </c>
      <c r="D146" s="54">
        <v>2009</v>
      </c>
      <c r="E146" s="55">
        <v>16.866666666666664</v>
      </c>
      <c r="F146" s="56" t="s">
        <v>361</v>
      </c>
    </row>
    <row r="147" spans="1:6" ht="15">
      <c r="A147" s="43">
        <v>146</v>
      </c>
      <c r="B147" s="52" t="s">
        <v>333</v>
      </c>
      <c r="C147" s="53" t="s">
        <v>334</v>
      </c>
      <c r="D147" s="54">
        <v>2009</v>
      </c>
      <c r="E147" s="55">
        <v>16.833333333333332</v>
      </c>
      <c r="F147" s="56" t="s">
        <v>361</v>
      </c>
    </row>
    <row r="148" spans="1:6" ht="15">
      <c r="A148" s="43">
        <v>147</v>
      </c>
      <c r="B148" s="52" t="s">
        <v>52</v>
      </c>
      <c r="C148" s="53" t="s">
        <v>55</v>
      </c>
      <c r="D148" s="54">
        <v>2009</v>
      </c>
      <c r="E148" s="55">
        <v>16.833333333333332</v>
      </c>
      <c r="F148" s="56" t="s">
        <v>361</v>
      </c>
    </row>
    <row r="149" spans="1:6" ht="15">
      <c r="A149" s="43">
        <v>148</v>
      </c>
      <c r="B149" s="52" t="s">
        <v>294</v>
      </c>
      <c r="C149" s="53" t="s">
        <v>154</v>
      </c>
      <c r="D149" s="54">
        <v>2009</v>
      </c>
      <c r="E149" s="55">
        <v>16.8</v>
      </c>
      <c r="F149" s="56" t="s">
        <v>361</v>
      </c>
    </row>
    <row r="150" spans="1:6" ht="15">
      <c r="A150" s="43">
        <v>149</v>
      </c>
      <c r="B150" s="52" t="s">
        <v>238</v>
      </c>
      <c r="C150" s="53" t="s">
        <v>114</v>
      </c>
      <c r="D150" s="54">
        <v>2009</v>
      </c>
      <c r="E150" s="55">
        <v>16.8</v>
      </c>
      <c r="F150" s="56" t="s">
        <v>361</v>
      </c>
    </row>
    <row r="151" spans="1:6" ht="15">
      <c r="A151" s="43">
        <v>150</v>
      </c>
      <c r="B151" s="52" t="s">
        <v>306</v>
      </c>
      <c r="C151" s="53" t="s">
        <v>172</v>
      </c>
      <c r="D151" s="54">
        <v>2009</v>
      </c>
      <c r="E151" s="55">
        <v>16.8</v>
      </c>
      <c r="F151" s="56" t="s">
        <v>361</v>
      </c>
    </row>
    <row r="152" spans="1:6" ht="15">
      <c r="A152" s="43">
        <v>151</v>
      </c>
      <c r="B152" s="52" t="s">
        <v>241</v>
      </c>
      <c r="C152" s="53" t="s">
        <v>194</v>
      </c>
      <c r="D152" s="54">
        <v>2009</v>
      </c>
      <c r="E152" s="55">
        <v>16.8</v>
      </c>
      <c r="F152" s="56" t="s">
        <v>361</v>
      </c>
    </row>
    <row r="153" spans="1:6" ht="15">
      <c r="A153" s="43">
        <v>152</v>
      </c>
      <c r="B153" s="52" t="s">
        <v>347</v>
      </c>
      <c r="C153" s="53" t="s">
        <v>206</v>
      </c>
      <c r="D153" s="54">
        <v>2009</v>
      </c>
      <c r="E153" s="55">
        <v>16.8</v>
      </c>
      <c r="F153" s="56" t="s">
        <v>361</v>
      </c>
    </row>
    <row r="154" spans="1:6" ht="15">
      <c r="A154" s="43">
        <v>153</v>
      </c>
      <c r="B154" s="52" t="s">
        <v>293</v>
      </c>
      <c r="C154" s="53" t="s">
        <v>288</v>
      </c>
      <c r="D154" s="54">
        <v>2009</v>
      </c>
      <c r="E154" s="55">
        <v>16.8</v>
      </c>
      <c r="F154" s="56" t="s">
        <v>361</v>
      </c>
    </row>
    <row r="155" spans="1:6" ht="15">
      <c r="A155" s="43">
        <v>154</v>
      </c>
      <c r="B155" s="52" t="s">
        <v>184</v>
      </c>
      <c r="C155" s="53" t="s">
        <v>154</v>
      </c>
      <c r="D155" s="54">
        <v>2009</v>
      </c>
      <c r="E155" s="55">
        <v>16.766666666666666</v>
      </c>
      <c r="F155" s="56" t="s">
        <v>361</v>
      </c>
    </row>
    <row r="156" spans="1:6" ht="15">
      <c r="A156" s="43">
        <v>155</v>
      </c>
      <c r="B156" s="52" t="s">
        <v>285</v>
      </c>
      <c r="C156" s="53" t="s">
        <v>28</v>
      </c>
      <c r="D156" s="54">
        <v>2009</v>
      </c>
      <c r="E156" s="55">
        <v>16.766666666666666</v>
      </c>
      <c r="F156" s="56" t="s">
        <v>361</v>
      </c>
    </row>
    <row r="157" spans="1:6" ht="15">
      <c r="A157" s="43">
        <v>156</v>
      </c>
      <c r="B157" s="52" t="s">
        <v>216</v>
      </c>
      <c r="C157" s="53" t="s">
        <v>38</v>
      </c>
      <c r="D157" s="54">
        <v>2009</v>
      </c>
      <c r="E157" s="55">
        <v>16.766666666666666</v>
      </c>
      <c r="F157" s="56" t="s">
        <v>361</v>
      </c>
    </row>
    <row r="158" spans="1:6" ht="15">
      <c r="A158" s="43">
        <v>157</v>
      </c>
      <c r="B158" s="52" t="s">
        <v>289</v>
      </c>
      <c r="C158" s="53" t="s">
        <v>28</v>
      </c>
      <c r="D158" s="54">
        <v>2009</v>
      </c>
      <c r="E158" s="55">
        <v>16.733333333333334</v>
      </c>
      <c r="F158" s="56" t="s">
        <v>361</v>
      </c>
    </row>
    <row r="159" spans="1:6" ht="15">
      <c r="A159" s="43">
        <v>158</v>
      </c>
      <c r="B159" s="52" t="s">
        <v>87</v>
      </c>
      <c r="C159" s="53" t="s">
        <v>89</v>
      </c>
      <c r="D159" s="54">
        <v>2009</v>
      </c>
      <c r="E159" s="55">
        <v>16.7</v>
      </c>
      <c r="F159" s="56" t="s">
        <v>361</v>
      </c>
    </row>
    <row r="160" spans="1:6" ht="15">
      <c r="A160" s="43">
        <v>159</v>
      </c>
      <c r="B160" s="52" t="s">
        <v>213</v>
      </c>
      <c r="C160" s="53" t="s">
        <v>203</v>
      </c>
      <c r="D160" s="54">
        <v>2009</v>
      </c>
      <c r="E160" s="55">
        <v>16.7</v>
      </c>
      <c r="F160" s="56" t="s">
        <v>361</v>
      </c>
    </row>
    <row r="161" spans="1:6" ht="15">
      <c r="A161" s="43">
        <v>160</v>
      </c>
      <c r="B161" s="52" t="s">
        <v>196</v>
      </c>
      <c r="C161" s="53" t="s">
        <v>28</v>
      </c>
      <c r="D161" s="54">
        <v>2009</v>
      </c>
      <c r="E161" s="55">
        <v>16.7</v>
      </c>
      <c r="F161" s="56" t="s">
        <v>361</v>
      </c>
    </row>
    <row r="162" spans="1:6" ht="15">
      <c r="A162" s="43">
        <v>161</v>
      </c>
      <c r="B162" s="52" t="s">
        <v>318</v>
      </c>
      <c r="C162" s="53" t="s">
        <v>321</v>
      </c>
      <c r="D162" s="54">
        <v>2009</v>
      </c>
      <c r="E162" s="55">
        <v>16.7</v>
      </c>
      <c r="F162" s="56" t="s">
        <v>361</v>
      </c>
    </row>
    <row r="163" spans="1:6" ht="30">
      <c r="A163" s="43">
        <v>162</v>
      </c>
      <c r="B163" s="52" t="s">
        <v>258</v>
      </c>
      <c r="C163" s="53" t="s">
        <v>260</v>
      </c>
      <c r="D163" s="54">
        <v>2009</v>
      </c>
      <c r="E163" s="55">
        <v>16.7</v>
      </c>
      <c r="F163" s="56" t="s">
        <v>361</v>
      </c>
    </row>
    <row r="164" spans="1:6" ht="30">
      <c r="A164" s="43">
        <v>163</v>
      </c>
      <c r="B164" s="52" t="s">
        <v>49</v>
      </c>
      <c r="C164" s="53" t="s">
        <v>51</v>
      </c>
      <c r="D164" s="54">
        <v>2009</v>
      </c>
      <c r="E164" s="55">
        <v>16.7</v>
      </c>
      <c r="F164" s="56" t="s">
        <v>361</v>
      </c>
    </row>
    <row r="165" spans="1:6" ht="15">
      <c r="A165" s="43">
        <v>164</v>
      </c>
      <c r="B165" s="52" t="s">
        <v>228</v>
      </c>
      <c r="C165" s="53" t="s">
        <v>111</v>
      </c>
      <c r="D165" s="54">
        <v>2009</v>
      </c>
      <c r="E165" s="55">
        <v>16.683333333333334</v>
      </c>
      <c r="F165" s="56" t="s">
        <v>361</v>
      </c>
    </row>
    <row r="166" spans="1:6" ht="15">
      <c r="A166" s="43">
        <v>165</v>
      </c>
      <c r="B166" s="52" t="s">
        <v>278</v>
      </c>
      <c r="C166" s="53" t="s">
        <v>181</v>
      </c>
      <c r="D166" s="54">
        <v>2009</v>
      </c>
      <c r="E166" s="55">
        <v>16.666666666666668</v>
      </c>
      <c r="F166" s="56" t="s">
        <v>361</v>
      </c>
    </row>
    <row r="167" spans="1:6" ht="30">
      <c r="A167" s="43">
        <v>166</v>
      </c>
      <c r="B167" s="52" t="s">
        <v>263</v>
      </c>
      <c r="C167" s="53" t="s">
        <v>257</v>
      </c>
      <c r="D167" s="54">
        <v>2007</v>
      </c>
      <c r="E167" s="55">
        <v>16.666666666666668</v>
      </c>
      <c r="F167" s="56" t="s">
        <v>361</v>
      </c>
    </row>
    <row r="168" spans="1:6" ht="15">
      <c r="A168" s="43">
        <v>167</v>
      </c>
      <c r="B168" s="52" t="s">
        <v>333</v>
      </c>
      <c r="C168" s="53" t="s">
        <v>54</v>
      </c>
      <c r="D168" s="54">
        <v>2009</v>
      </c>
      <c r="E168" s="55">
        <v>16.666666666666668</v>
      </c>
      <c r="F168" s="56" t="s">
        <v>361</v>
      </c>
    </row>
    <row r="169" spans="1:6" ht="15">
      <c r="A169" s="43">
        <v>168</v>
      </c>
      <c r="B169" s="52" t="s">
        <v>57</v>
      </c>
      <c r="C169" s="53" t="s">
        <v>59</v>
      </c>
      <c r="D169" s="54">
        <v>2009</v>
      </c>
      <c r="E169" s="55">
        <v>16.666666666666668</v>
      </c>
      <c r="F169" s="56" t="s">
        <v>361</v>
      </c>
    </row>
    <row r="170" spans="1:6" ht="15">
      <c r="A170" s="43">
        <v>169</v>
      </c>
      <c r="B170" s="52" t="s">
        <v>278</v>
      </c>
      <c r="C170" s="53" t="s">
        <v>111</v>
      </c>
      <c r="D170" s="54">
        <v>2009</v>
      </c>
      <c r="E170" s="55">
        <v>16.6</v>
      </c>
      <c r="F170" s="56" t="s">
        <v>361</v>
      </c>
    </row>
    <row r="171" spans="1:6" ht="15">
      <c r="A171" s="43">
        <v>170</v>
      </c>
      <c r="B171" s="52" t="s">
        <v>132</v>
      </c>
      <c r="C171" s="53" t="s">
        <v>114</v>
      </c>
      <c r="D171" s="54">
        <v>2009</v>
      </c>
      <c r="E171" s="55">
        <v>16.6</v>
      </c>
      <c r="F171" s="56" t="s">
        <v>361</v>
      </c>
    </row>
    <row r="172" spans="1:6" ht="15">
      <c r="A172" s="43">
        <v>171</v>
      </c>
      <c r="B172" s="52" t="s">
        <v>307</v>
      </c>
      <c r="C172" s="53" t="s">
        <v>309</v>
      </c>
      <c r="D172" s="54">
        <v>2009</v>
      </c>
      <c r="E172" s="55">
        <v>16.6</v>
      </c>
      <c r="F172" s="56" t="s">
        <v>361</v>
      </c>
    </row>
    <row r="173" spans="1:6" ht="15">
      <c r="A173" s="43">
        <v>172</v>
      </c>
      <c r="B173" s="52" t="s">
        <v>134</v>
      </c>
      <c r="C173" s="53" t="s">
        <v>47</v>
      </c>
      <c r="D173" s="54">
        <v>2009</v>
      </c>
      <c r="E173" s="55">
        <v>16.6</v>
      </c>
      <c r="F173" s="56" t="s">
        <v>361</v>
      </c>
    </row>
    <row r="174" spans="1:6" ht="15">
      <c r="A174" s="43">
        <v>173</v>
      </c>
      <c r="B174" s="52" t="s">
        <v>143</v>
      </c>
      <c r="C174" s="53" t="s">
        <v>145</v>
      </c>
      <c r="D174" s="54">
        <v>2009</v>
      </c>
      <c r="E174" s="55">
        <v>16.6</v>
      </c>
      <c r="F174" s="56" t="s">
        <v>361</v>
      </c>
    </row>
    <row r="175" spans="1:6" ht="15">
      <c r="A175" s="43">
        <v>174</v>
      </c>
      <c r="B175" s="52" t="s">
        <v>60</v>
      </c>
      <c r="C175" s="53" t="s">
        <v>61</v>
      </c>
      <c r="D175" s="54">
        <v>2009</v>
      </c>
      <c r="E175" s="55">
        <v>16.6</v>
      </c>
      <c r="F175" s="56" t="s">
        <v>361</v>
      </c>
    </row>
    <row r="176" spans="1:6" ht="15">
      <c r="A176" s="43">
        <v>175</v>
      </c>
      <c r="B176" s="52" t="s">
        <v>263</v>
      </c>
      <c r="C176" s="53" t="s">
        <v>38</v>
      </c>
      <c r="D176" s="54">
        <v>2009</v>
      </c>
      <c r="E176" s="55">
        <v>16.6</v>
      </c>
      <c r="F176" s="56" t="s">
        <v>361</v>
      </c>
    </row>
    <row r="177" spans="1:6" ht="15">
      <c r="A177" s="43">
        <v>176</v>
      </c>
      <c r="B177" s="52" t="s">
        <v>294</v>
      </c>
      <c r="C177" s="53" t="s">
        <v>147</v>
      </c>
      <c r="D177" s="54">
        <v>2009</v>
      </c>
      <c r="E177" s="55">
        <v>16.6</v>
      </c>
      <c r="F177" s="56" t="s">
        <v>361</v>
      </c>
    </row>
    <row r="178" spans="1:6" ht="15">
      <c r="A178" s="43">
        <v>177</v>
      </c>
      <c r="B178" s="52" t="s">
        <v>134</v>
      </c>
      <c r="C178" s="53" t="s">
        <v>137</v>
      </c>
      <c r="D178" s="54">
        <v>2009</v>
      </c>
      <c r="E178" s="55">
        <v>16.566666666666666</v>
      </c>
      <c r="F178" s="56" t="s">
        <v>361</v>
      </c>
    </row>
    <row r="179" spans="1:6" ht="15">
      <c r="A179" s="43">
        <v>178</v>
      </c>
      <c r="B179" s="52" t="s">
        <v>241</v>
      </c>
      <c r="C179" s="53" t="s">
        <v>114</v>
      </c>
      <c r="D179" s="54">
        <v>2009</v>
      </c>
      <c r="E179" s="55">
        <v>16.566666666666666</v>
      </c>
      <c r="F179" s="56" t="s">
        <v>361</v>
      </c>
    </row>
    <row r="180" spans="1:6" ht="30">
      <c r="A180" s="43">
        <v>179</v>
      </c>
      <c r="B180" s="52" t="s">
        <v>110</v>
      </c>
      <c r="C180" s="53" t="s">
        <v>114</v>
      </c>
      <c r="D180" s="54" t="s">
        <v>115</v>
      </c>
      <c r="E180" s="55">
        <v>16.566666666666666</v>
      </c>
      <c r="F180" s="56" t="s">
        <v>361</v>
      </c>
    </row>
    <row r="181" spans="1:6" ht="15">
      <c r="A181" s="43">
        <v>180</v>
      </c>
      <c r="B181" s="52" t="s">
        <v>263</v>
      </c>
      <c r="C181" s="53" t="s">
        <v>116</v>
      </c>
      <c r="D181" s="54">
        <v>2009</v>
      </c>
      <c r="E181" s="55">
        <v>16.566666666666666</v>
      </c>
      <c r="F181" s="56" t="s">
        <v>361</v>
      </c>
    </row>
    <row r="182" spans="1:6" ht="15">
      <c r="A182" s="43">
        <v>181</v>
      </c>
      <c r="B182" s="52" t="s">
        <v>143</v>
      </c>
      <c r="C182" s="53" t="s">
        <v>65</v>
      </c>
      <c r="D182" s="54">
        <v>2009</v>
      </c>
      <c r="E182" s="55">
        <v>16.566666666666666</v>
      </c>
      <c r="F182" s="56" t="s">
        <v>361</v>
      </c>
    </row>
    <row r="183" spans="1:6" ht="15">
      <c r="A183" s="43">
        <v>182</v>
      </c>
      <c r="B183" s="52" t="s">
        <v>186</v>
      </c>
      <c r="C183" s="53" t="s">
        <v>54</v>
      </c>
      <c r="D183" s="54">
        <v>2009</v>
      </c>
      <c r="E183" s="55">
        <v>16.566666666666666</v>
      </c>
      <c r="F183" s="56" t="s">
        <v>361</v>
      </c>
    </row>
    <row r="184" spans="1:6" ht="15">
      <c r="A184" s="43">
        <v>183</v>
      </c>
      <c r="B184" s="52" t="s">
        <v>142</v>
      </c>
      <c r="C184" s="53" t="s">
        <v>9</v>
      </c>
      <c r="D184" s="54">
        <v>2009</v>
      </c>
      <c r="E184" s="55">
        <v>16.566666666666666</v>
      </c>
      <c r="F184" s="56" t="s">
        <v>361</v>
      </c>
    </row>
    <row r="185" spans="1:6" ht="15">
      <c r="A185" s="43">
        <v>184</v>
      </c>
      <c r="B185" s="52" t="s">
        <v>153</v>
      </c>
      <c r="C185" s="53" t="s">
        <v>28</v>
      </c>
      <c r="D185" s="54">
        <v>2009</v>
      </c>
      <c r="E185" s="55">
        <v>16.566666666666666</v>
      </c>
      <c r="F185" s="56" t="s">
        <v>361</v>
      </c>
    </row>
    <row r="186" spans="1:6" ht="30">
      <c r="A186" s="43">
        <v>185</v>
      </c>
      <c r="B186" s="52" t="s">
        <v>128</v>
      </c>
      <c r="C186" s="53" t="s">
        <v>131</v>
      </c>
      <c r="D186" s="54">
        <v>2008</v>
      </c>
      <c r="E186" s="55">
        <v>16.5</v>
      </c>
      <c r="F186" s="56" t="s">
        <v>362</v>
      </c>
    </row>
    <row r="187" spans="1:6" ht="15">
      <c r="A187" s="43">
        <v>186</v>
      </c>
      <c r="B187" s="52" t="s">
        <v>32</v>
      </c>
      <c r="C187" s="53" t="s">
        <v>34</v>
      </c>
      <c r="D187" s="54">
        <v>2009</v>
      </c>
      <c r="E187" s="55">
        <v>16.5</v>
      </c>
      <c r="F187" s="56" t="s">
        <v>362</v>
      </c>
    </row>
    <row r="188" spans="1:6" ht="15">
      <c r="A188" s="43">
        <v>187</v>
      </c>
      <c r="B188" s="52" t="s">
        <v>329</v>
      </c>
      <c r="C188" s="53" t="s">
        <v>9</v>
      </c>
      <c r="D188" s="54">
        <v>2009</v>
      </c>
      <c r="E188" s="55">
        <v>16.466666666666665</v>
      </c>
      <c r="F188" s="56" t="s">
        <v>362</v>
      </c>
    </row>
    <row r="189" spans="1:6" ht="15">
      <c r="A189" s="43">
        <v>188</v>
      </c>
      <c r="B189" s="52" t="s">
        <v>97</v>
      </c>
      <c r="C189" s="53" t="s">
        <v>9</v>
      </c>
      <c r="D189" s="54">
        <v>2009</v>
      </c>
      <c r="E189" s="55">
        <v>16.466666666666665</v>
      </c>
      <c r="F189" s="56" t="s">
        <v>362</v>
      </c>
    </row>
    <row r="190" spans="1:6" ht="15">
      <c r="A190" s="43">
        <v>189</v>
      </c>
      <c r="B190" s="52" t="s">
        <v>242</v>
      </c>
      <c r="C190" s="53" t="s">
        <v>9</v>
      </c>
      <c r="D190" s="54">
        <v>2009</v>
      </c>
      <c r="E190" s="55">
        <v>16.466666666666665</v>
      </c>
      <c r="F190" s="56" t="s">
        <v>362</v>
      </c>
    </row>
    <row r="191" spans="1:6" ht="15">
      <c r="A191" s="43">
        <v>190</v>
      </c>
      <c r="B191" s="52" t="s">
        <v>229</v>
      </c>
      <c r="C191" s="53" t="s">
        <v>230</v>
      </c>
      <c r="D191" s="54">
        <v>2009</v>
      </c>
      <c r="E191" s="55">
        <v>16.433333333333334</v>
      </c>
      <c r="F191" s="56" t="s">
        <v>362</v>
      </c>
    </row>
    <row r="192" spans="1:6" ht="15">
      <c r="A192" s="43">
        <v>191</v>
      </c>
      <c r="B192" s="52" t="s">
        <v>184</v>
      </c>
      <c r="C192" s="53" t="s">
        <v>27</v>
      </c>
      <c r="D192" s="54">
        <v>2009</v>
      </c>
      <c r="E192" s="55">
        <v>16.433333333333334</v>
      </c>
      <c r="F192" s="56" t="s">
        <v>362</v>
      </c>
    </row>
    <row r="193" spans="1:6" ht="15">
      <c r="A193" s="43">
        <v>192</v>
      </c>
      <c r="B193" s="52" t="s">
        <v>158</v>
      </c>
      <c r="C193" s="53" t="s">
        <v>9</v>
      </c>
      <c r="D193" s="54">
        <v>2009</v>
      </c>
      <c r="E193" s="55">
        <v>16.433333333333334</v>
      </c>
      <c r="F193" s="56" t="s">
        <v>362</v>
      </c>
    </row>
    <row r="194" spans="1:6" ht="15">
      <c r="A194" s="43">
        <v>193</v>
      </c>
      <c r="B194" s="52" t="s">
        <v>295</v>
      </c>
      <c r="C194" s="53" t="s">
        <v>135</v>
      </c>
      <c r="D194" s="54">
        <v>2008</v>
      </c>
      <c r="E194" s="55">
        <v>16.433333333333334</v>
      </c>
      <c r="F194" s="56" t="s">
        <v>362</v>
      </c>
    </row>
    <row r="195" spans="1:6" ht="15">
      <c r="A195" s="43">
        <v>194</v>
      </c>
      <c r="B195" s="52" t="s">
        <v>174</v>
      </c>
      <c r="C195" s="53" t="s">
        <v>154</v>
      </c>
      <c r="D195" s="54">
        <v>2009</v>
      </c>
      <c r="E195" s="55">
        <v>16.4</v>
      </c>
      <c r="F195" s="56" t="s">
        <v>362</v>
      </c>
    </row>
    <row r="196" spans="1:6" ht="15">
      <c r="A196" s="43">
        <v>195</v>
      </c>
      <c r="B196" s="52" t="s">
        <v>124</v>
      </c>
      <c r="C196" s="53" t="s">
        <v>27</v>
      </c>
      <c r="D196" s="54">
        <v>2009</v>
      </c>
      <c r="E196" s="55">
        <v>16.4</v>
      </c>
      <c r="F196" s="56" t="s">
        <v>362</v>
      </c>
    </row>
    <row r="197" spans="1:6" ht="15">
      <c r="A197" s="43">
        <v>196</v>
      </c>
      <c r="B197" s="52" t="s">
        <v>315</v>
      </c>
      <c r="C197" s="53" t="s">
        <v>172</v>
      </c>
      <c r="D197" s="54">
        <v>2009</v>
      </c>
      <c r="E197" s="55">
        <v>16.4</v>
      </c>
      <c r="F197" s="56" t="s">
        <v>362</v>
      </c>
    </row>
    <row r="198" spans="1:6" ht="15">
      <c r="A198" s="43">
        <v>197</v>
      </c>
      <c r="B198" s="52" t="s">
        <v>331</v>
      </c>
      <c r="C198" s="53" t="s">
        <v>9</v>
      </c>
      <c r="D198" s="54">
        <v>2009</v>
      </c>
      <c r="E198" s="55">
        <v>16.4</v>
      </c>
      <c r="F198" s="56" t="s">
        <v>362</v>
      </c>
    </row>
    <row r="199" spans="1:6" ht="30">
      <c r="A199" s="43">
        <v>198</v>
      </c>
      <c r="B199" s="52" t="s">
        <v>199</v>
      </c>
      <c r="C199" s="53" t="s">
        <v>201</v>
      </c>
      <c r="D199" s="54">
        <v>2009</v>
      </c>
      <c r="E199" s="55">
        <v>16.4</v>
      </c>
      <c r="F199" s="56" t="s">
        <v>362</v>
      </c>
    </row>
    <row r="200" spans="1:6" ht="15">
      <c r="A200" s="43">
        <v>199</v>
      </c>
      <c r="B200" s="52" t="s">
        <v>49</v>
      </c>
      <c r="C200" s="53" t="s">
        <v>28</v>
      </c>
      <c r="D200" s="54">
        <v>2009</v>
      </c>
      <c r="E200" s="55">
        <v>16.4</v>
      </c>
      <c r="F200" s="56" t="s">
        <v>362</v>
      </c>
    </row>
    <row r="201" spans="1:6" ht="15">
      <c r="A201" s="43">
        <v>200</v>
      </c>
      <c r="B201" s="52" t="s">
        <v>25</v>
      </c>
      <c r="C201" s="53" t="s">
        <v>28</v>
      </c>
      <c r="D201" s="54">
        <v>2008</v>
      </c>
      <c r="E201" s="55">
        <v>16.4</v>
      </c>
      <c r="F201" s="56" t="s">
        <v>362</v>
      </c>
    </row>
    <row r="202" spans="1:6" ht="15">
      <c r="A202" s="43">
        <v>201</v>
      </c>
      <c r="B202" s="52" t="s">
        <v>166</v>
      </c>
      <c r="C202" s="53" t="s">
        <v>28</v>
      </c>
      <c r="D202" s="54">
        <v>2009</v>
      </c>
      <c r="E202" s="55">
        <v>16.36666666666667</v>
      </c>
      <c r="F202" s="56" t="s">
        <v>362</v>
      </c>
    </row>
    <row r="203" spans="1:6" ht="15">
      <c r="A203" s="43">
        <v>202</v>
      </c>
      <c r="B203" s="52" t="s">
        <v>106</v>
      </c>
      <c r="C203" s="53" t="s">
        <v>65</v>
      </c>
      <c r="D203" s="54">
        <v>2009</v>
      </c>
      <c r="E203" s="55">
        <v>16.366666666666667</v>
      </c>
      <c r="F203" s="56" t="s">
        <v>362</v>
      </c>
    </row>
    <row r="204" spans="1:6" ht="15">
      <c r="A204" s="43">
        <v>203</v>
      </c>
      <c r="B204" s="52" t="s">
        <v>160</v>
      </c>
      <c r="C204" s="53" t="s">
        <v>9</v>
      </c>
      <c r="D204" s="54">
        <v>2009</v>
      </c>
      <c r="E204" s="55">
        <v>16.366666666666664</v>
      </c>
      <c r="F204" s="56" t="s">
        <v>362</v>
      </c>
    </row>
    <row r="205" spans="1:6" ht="15">
      <c r="A205" s="43">
        <v>204</v>
      </c>
      <c r="B205" s="52" t="s">
        <v>263</v>
      </c>
      <c r="C205" s="53" t="s">
        <v>114</v>
      </c>
      <c r="D205" s="54">
        <v>2008</v>
      </c>
      <c r="E205" s="55">
        <v>16.333333333333332</v>
      </c>
      <c r="F205" s="56" t="s">
        <v>362</v>
      </c>
    </row>
    <row r="206" spans="1:6" ht="30">
      <c r="A206" s="43">
        <v>205</v>
      </c>
      <c r="B206" s="52" t="s">
        <v>43</v>
      </c>
      <c r="C206" s="53" t="s">
        <v>114</v>
      </c>
      <c r="D206" s="54">
        <v>2008</v>
      </c>
      <c r="E206" s="55">
        <v>16.333333333333332</v>
      </c>
      <c r="F206" s="56" t="s">
        <v>362</v>
      </c>
    </row>
    <row r="207" spans="1:6" ht="15">
      <c r="A207" s="43">
        <v>206</v>
      </c>
      <c r="B207" s="52" t="s">
        <v>294</v>
      </c>
      <c r="C207" s="53" t="s">
        <v>116</v>
      </c>
      <c r="D207" s="54">
        <v>2009</v>
      </c>
      <c r="E207" s="55">
        <v>16.333333333333332</v>
      </c>
      <c r="F207" s="56" t="s">
        <v>362</v>
      </c>
    </row>
    <row r="208" spans="1:6" ht="15">
      <c r="A208" s="43">
        <v>207</v>
      </c>
      <c r="B208" s="52" t="s">
        <v>78</v>
      </c>
      <c r="C208" s="53" t="s">
        <v>28</v>
      </c>
      <c r="D208" s="54">
        <v>2009</v>
      </c>
      <c r="E208" s="55">
        <v>16.333333333333332</v>
      </c>
      <c r="F208" s="56" t="s">
        <v>362</v>
      </c>
    </row>
    <row r="209" spans="1:6" ht="15">
      <c r="A209" s="43">
        <v>208</v>
      </c>
      <c r="B209" s="52" t="s">
        <v>121</v>
      </c>
      <c r="C209" s="53" t="s">
        <v>123</v>
      </c>
      <c r="D209" s="54">
        <v>2008</v>
      </c>
      <c r="E209" s="55">
        <v>16.333333333333332</v>
      </c>
      <c r="F209" s="56" t="s">
        <v>362</v>
      </c>
    </row>
    <row r="210" spans="1:6" ht="15">
      <c r="A210" s="43">
        <v>209</v>
      </c>
      <c r="B210" s="52" t="s">
        <v>49</v>
      </c>
      <c r="C210" s="53" t="s">
        <v>38</v>
      </c>
      <c r="D210" s="54">
        <v>2009</v>
      </c>
      <c r="E210" s="55">
        <v>16.333333333333332</v>
      </c>
      <c r="F210" s="56" t="s">
        <v>362</v>
      </c>
    </row>
    <row r="211" spans="1:6" ht="15">
      <c r="A211" s="43">
        <v>210</v>
      </c>
      <c r="B211" s="52" t="s">
        <v>305</v>
      </c>
      <c r="C211" s="53" t="s">
        <v>116</v>
      </c>
      <c r="D211" s="54">
        <v>2009</v>
      </c>
      <c r="E211" s="55">
        <v>16.3</v>
      </c>
      <c r="F211" s="56" t="s">
        <v>362</v>
      </c>
    </row>
    <row r="212" spans="1:6" ht="15">
      <c r="A212" s="43">
        <v>211</v>
      </c>
      <c r="B212" s="52" t="s">
        <v>241</v>
      </c>
      <c r="C212" s="53" t="s">
        <v>172</v>
      </c>
      <c r="D212" s="54">
        <v>2009</v>
      </c>
      <c r="E212" s="55">
        <v>16.3</v>
      </c>
      <c r="F212" s="56" t="s">
        <v>362</v>
      </c>
    </row>
    <row r="213" spans="1:6" ht="15">
      <c r="A213" s="43">
        <v>212</v>
      </c>
      <c r="B213" s="52" t="s">
        <v>46</v>
      </c>
      <c r="C213" s="53" t="s">
        <v>47</v>
      </c>
      <c r="D213" s="54">
        <v>2007</v>
      </c>
      <c r="E213" s="55">
        <v>16.3</v>
      </c>
      <c r="F213" s="56" t="s">
        <v>362</v>
      </c>
    </row>
    <row r="214" spans="1:6" ht="15">
      <c r="A214" s="43">
        <v>213</v>
      </c>
      <c r="B214" s="52" t="s">
        <v>295</v>
      </c>
      <c r="C214" s="53" t="s">
        <v>205</v>
      </c>
      <c r="D214" s="54">
        <v>2008</v>
      </c>
      <c r="E214" s="55">
        <v>16.3</v>
      </c>
      <c r="F214" s="56" t="s">
        <v>362</v>
      </c>
    </row>
    <row r="215" spans="1:6" ht="15">
      <c r="A215" s="43">
        <v>214</v>
      </c>
      <c r="B215" s="52" t="s">
        <v>64</v>
      </c>
      <c r="C215" s="53" t="s">
        <v>59</v>
      </c>
      <c r="D215" s="54">
        <v>2009</v>
      </c>
      <c r="E215" s="55">
        <v>16.3</v>
      </c>
      <c r="F215" s="56" t="s">
        <v>362</v>
      </c>
    </row>
    <row r="216" spans="1:6" ht="15">
      <c r="A216" s="43">
        <v>215</v>
      </c>
      <c r="B216" s="52" t="s">
        <v>274</v>
      </c>
      <c r="C216" s="53" t="s">
        <v>27</v>
      </c>
      <c r="D216" s="54">
        <v>2009</v>
      </c>
      <c r="E216" s="55">
        <v>16.26666666666667</v>
      </c>
      <c r="F216" s="56" t="s">
        <v>362</v>
      </c>
    </row>
    <row r="217" spans="1:6" ht="15">
      <c r="A217" s="43">
        <v>216</v>
      </c>
      <c r="B217" s="52" t="s">
        <v>268</v>
      </c>
      <c r="C217" s="53" t="s">
        <v>111</v>
      </c>
      <c r="D217" s="54">
        <v>2008</v>
      </c>
      <c r="E217" s="55">
        <v>16.266666666666666</v>
      </c>
      <c r="F217" s="56" t="s">
        <v>362</v>
      </c>
    </row>
    <row r="218" spans="1:6" ht="15">
      <c r="A218" s="43">
        <v>217</v>
      </c>
      <c r="B218" s="52" t="s">
        <v>46</v>
      </c>
      <c r="C218" s="53" t="s">
        <v>114</v>
      </c>
      <c r="D218" s="54">
        <v>2009</v>
      </c>
      <c r="E218" s="55">
        <v>16.266666666666666</v>
      </c>
      <c r="F218" s="56" t="s">
        <v>362</v>
      </c>
    </row>
    <row r="219" spans="1:6" ht="15">
      <c r="A219" s="43">
        <v>218</v>
      </c>
      <c r="B219" s="52" t="s">
        <v>207</v>
      </c>
      <c r="C219" s="53" t="s">
        <v>208</v>
      </c>
      <c r="D219" s="54">
        <v>2009</v>
      </c>
      <c r="E219" s="55">
        <v>16.266666666666666</v>
      </c>
      <c r="F219" s="56" t="s">
        <v>362</v>
      </c>
    </row>
    <row r="220" spans="1:6" ht="15">
      <c r="A220" s="43">
        <v>219</v>
      </c>
      <c r="B220" s="52" t="s">
        <v>211</v>
      </c>
      <c r="C220" s="53" t="s">
        <v>212</v>
      </c>
      <c r="D220" s="54">
        <v>2008</v>
      </c>
      <c r="E220" s="55">
        <v>16.266666666666666</v>
      </c>
      <c r="F220" s="56" t="s">
        <v>362</v>
      </c>
    </row>
    <row r="221" spans="1:6" ht="30">
      <c r="A221" s="43">
        <v>220</v>
      </c>
      <c r="B221" s="52" t="s">
        <v>74</v>
      </c>
      <c r="C221" s="53" t="s">
        <v>51</v>
      </c>
      <c r="D221" s="54">
        <v>2009</v>
      </c>
      <c r="E221" s="55">
        <v>16.266666666666666</v>
      </c>
      <c r="F221" s="56" t="s">
        <v>362</v>
      </c>
    </row>
    <row r="222" spans="1:6" ht="15">
      <c r="A222" s="43">
        <v>221</v>
      </c>
      <c r="B222" s="52" t="s">
        <v>271</v>
      </c>
      <c r="C222" s="53" t="s">
        <v>9</v>
      </c>
      <c r="D222" s="54">
        <v>2009</v>
      </c>
      <c r="E222" s="55">
        <v>16.233333333333334</v>
      </c>
      <c r="F222" s="56" t="s">
        <v>362</v>
      </c>
    </row>
    <row r="223" spans="1:6" ht="30">
      <c r="A223" s="43">
        <v>222</v>
      </c>
      <c r="B223" s="52" t="s">
        <v>158</v>
      </c>
      <c r="C223" s="53" t="s">
        <v>159</v>
      </c>
      <c r="D223" s="54">
        <v>2009</v>
      </c>
      <c r="E223" s="55">
        <v>16.23333333333333</v>
      </c>
      <c r="F223" s="56" t="s">
        <v>362</v>
      </c>
    </row>
    <row r="224" spans="1:6" ht="15">
      <c r="A224" s="43">
        <v>223</v>
      </c>
      <c r="B224" s="52" t="s">
        <v>312</v>
      </c>
      <c r="C224" s="53" t="s">
        <v>58</v>
      </c>
      <c r="D224" s="54">
        <v>2009</v>
      </c>
      <c r="E224" s="55">
        <v>16.2</v>
      </c>
      <c r="F224" s="56" t="s">
        <v>362</v>
      </c>
    </row>
    <row r="225" spans="1:6" ht="15">
      <c r="A225" s="43">
        <v>224</v>
      </c>
      <c r="B225" s="52" t="s">
        <v>196</v>
      </c>
      <c r="C225" s="53" t="s">
        <v>173</v>
      </c>
      <c r="D225" s="54">
        <v>2009</v>
      </c>
      <c r="E225" s="55">
        <v>16.2</v>
      </c>
      <c r="F225" s="56" t="s">
        <v>362</v>
      </c>
    </row>
    <row r="226" spans="1:6" ht="15">
      <c r="A226" s="43">
        <v>225</v>
      </c>
      <c r="B226" s="52" t="s">
        <v>81</v>
      </c>
      <c r="C226" s="53" t="s">
        <v>59</v>
      </c>
      <c r="D226" s="54">
        <v>2009</v>
      </c>
      <c r="E226" s="55">
        <v>16.2</v>
      </c>
      <c r="F226" s="56" t="s">
        <v>362</v>
      </c>
    </row>
    <row r="227" spans="1:6" ht="15">
      <c r="A227" s="43">
        <v>226</v>
      </c>
      <c r="B227" s="52" t="s">
        <v>177</v>
      </c>
      <c r="C227" s="53" t="s">
        <v>96</v>
      </c>
      <c r="D227" s="54">
        <v>2008</v>
      </c>
      <c r="E227" s="55">
        <v>16.166666666666668</v>
      </c>
      <c r="F227" s="56" t="s">
        <v>362</v>
      </c>
    </row>
    <row r="228" spans="1:6" ht="15">
      <c r="A228" s="43">
        <v>227</v>
      </c>
      <c r="B228" s="52" t="s">
        <v>139</v>
      </c>
      <c r="C228" s="53" t="s">
        <v>65</v>
      </c>
      <c r="D228" s="54">
        <v>2009</v>
      </c>
      <c r="E228" s="55">
        <v>16.166666666666668</v>
      </c>
      <c r="F228" s="56" t="s">
        <v>362</v>
      </c>
    </row>
    <row r="229" spans="1:6" ht="15">
      <c r="A229" s="43">
        <v>228</v>
      </c>
      <c r="B229" s="52" t="s">
        <v>177</v>
      </c>
      <c r="C229" s="53" t="s">
        <v>114</v>
      </c>
      <c r="D229" s="54">
        <v>2008</v>
      </c>
      <c r="E229" s="55">
        <v>16.133333333333336</v>
      </c>
      <c r="F229" s="56" t="s">
        <v>362</v>
      </c>
    </row>
    <row r="230" spans="1:6" ht="15">
      <c r="A230" s="43">
        <v>229</v>
      </c>
      <c r="B230" s="52" t="s">
        <v>251</v>
      </c>
      <c r="C230" s="53" t="s">
        <v>28</v>
      </c>
      <c r="D230" s="54">
        <v>2009</v>
      </c>
      <c r="E230" s="55">
        <v>16.133333333333336</v>
      </c>
      <c r="F230" s="56" t="s">
        <v>362</v>
      </c>
    </row>
    <row r="231" spans="1:6" ht="15">
      <c r="A231" s="43">
        <v>230</v>
      </c>
      <c r="B231" s="52" t="s">
        <v>188</v>
      </c>
      <c r="C231" s="53" t="s">
        <v>190</v>
      </c>
      <c r="D231" s="54">
        <v>2009</v>
      </c>
      <c r="E231" s="55">
        <v>16.133333333333333</v>
      </c>
      <c r="F231" s="56" t="s">
        <v>362</v>
      </c>
    </row>
    <row r="232" spans="1:6" ht="15">
      <c r="A232" s="43">
        <v>231</v>
      </c>
      <c r="B232" s="52" t="s">
        <v>139</v>
      </c>
      <c r="C232" s="53" t="s">
        <v>154</v>
      </c>
      <c r="D232" s="54">
        <v>2009</v>
      </c>
      <c r="E232" s="55">
        <v>16.133333333333333</v>
      </c>
      <c r="F232" s="56" t="s">
        <v>362</v>
      </c>
    </row>
    <row r="233" spans="1:6" ht="15">
      <c r="A233" s="43">
        <v>232</v>
      </c>
      <c r="B233" s="52" t="s">
        <v>302</v>
      </c>
      <c r="C233" s="53" t="s">
        <v>58</v>
      </c>
      <c r="D233" s="54">
        <v>2009</v>
      </c>
      <c r="E233" s="55">
        <v>16.1</v>
      </c>
      <c r="F233" s="56" t="s">
        <v>362</v>
      </c>
    </row>
    <row r="234" spans="1:6" ht="15">
      <c r="A234" s="43">
        <v>233</v>
      </c>
      <c r="B234" s="52" t="s">
        <v>312</v>
      </c>
      <c r="C234" s="53" t="s">
        <v>173</v>
      </c>
      <c r="D234" s="54">
        <v>2009</v>
      </c>
      <c r="E234" s="55">
        <v>16.1</v>
      </c>
      <c r="F234" s="56" t="s">
        <v>362</v>
      </c>
    </row>
    <row r="235" spans="1:6" ht="15">
      <c r="A235" s="43">
        <v>234</v>
      </c>
      <c r="B235" s="52" t="s">
        <v>83</v>
      </c>
      <c r="C235" s="53" t="s">
        <v>28</v>
      </c>
      <c r="D235" s="54">
        <v>2008</v>
      </c>
      <c r="E235" s="55">
        <v>16.1</v>
      </c>
      <c r="F235" s="56" t="s">
        <v>362</v>
      </c>
    </row>
    <row r="236" spans="1:6" ht="15">
      <c r="A236" s="43">
        <v>235</v>
      </c>
      <c r="B236" s="52" t="s">
        <v>242</v>
      </c>
      <c r="C236" s="53" t="s">
        <v>38</v>
      </c>
      <c r="D236" s="54">
        <v>2009</v>
      </c>
      <c r="E236" s="55">
        <v>16.1</v>
      </c>
      <c r="F236" s="56" t="s">
        <v>362</v>
      </c>
    </row>
    <row r="237" spans="1:6" ht="15">
      <c r="A237" s="43">
        <v>236</v>
      </c>
      <c r="B237" s="52" t="s">
        <v>40</v>
      </c>
      <c r="C237" s="53" t="s">
        <v>114</v>
      </c>
      <c r="D237" s="54">
        <v>2009</v>
      </c>
      <c r="E237" s="55">
        <v>16.066666666666666</v>
      </c>
      <c r="F237" s="56" t="s">
        <v>362</v>
      </c>
    </row>
    <row r="238" spans="1:6" ht="15">
      <c r="A238" s="43">
        <v>237</v>
      </c>
      <c r="B238" s="52" t="s">
        <v>179</v>
      </c>
      <c r="C238" s="53" t="s">
        <v>163</v>
      </c>
      <c r="D238" s="54">
        <v>2009</v>
      </c>
      <c r="E238" s="55">
        <v>16.066666666666666</v>
      </c>
      <c r="F238" s="56" t="s">
        <v>362</v>
      </c>
    </row>
    <row r="239" spans="1:6" ht="15">
      <c r="A239" s="43">
        <v>238</v>
      </c>
      <c r="B239" s="52" t="s">
        <v>352</v>
      </c>
      <c r="C239" s="53" t="s">
        <v>54</v>
      </c>
      <c r="D239" s="54">
        <v>2009</v>
      </c>
      <c r="E239" s="55">
        <v>16.066666666666666</v>
      </c>
      <c r="F239" s="56" t="s">
        <v>362</v>
      </c>
    </row>
    <row r="240" spans="1:6" ht="15">
      <c r="A240" s="43">
        <v>239</v>
      </c>
      <c r="B240" s="52" t="s">
        <v>182</v>
      </c>
      <c r="C240" s="53" t="s">
        <v>9</v>
      </c>
      <c r="D240" s="54">
        <v>2009</v>
      </c>
      <c r="E240" s="55">
        <v>16.066666666666666</v>
      </c>
      <c r="F240" s="56" t="s">
        <v>362</v>
      </c>
    </row>
    <row r="241" spans="1:6" ht="15">
      <c r="A241" s="43">
        <v>240</v>
      </c>
      <c r="B241" s="52" t="s">
        <v>267</v>
      </c>
      <c r="C241" s="53" t="s">
        <v>224</v>
      </c>
      <c r="D241" s="54">
        <v>2009</v>
      </c>
      <c r="E241" s="55">
        <v>16.066666666666666</v>
      </c>
      <c r="F241" s="56" t="s">
        <v>362</v>
      </c>
    </row>
    <row r="242" spans="1:6" ht="30">
      <c r="A242" s="43">
        <v>240</v>
      </c>
      <c r="B242" s="52" t="s">
        <v>247</v>
      </c>
      <c r="C242" s="53" t="s">
        <v>159</v>
      </c>
      <c r="D242" s="54">
        <v>2009</v>
      </c>
      <c r="E242" s="55">
        <v>16.033333333333335</v>
      </c>
      <c r="F242" s="56" t="s">
        <v>362</v>
      </c>
    </row>
    <row r="243" spans="1:6" ht="15">
      <c r="A243" s="43">
        <v>242</v>
      </c>
      <c r="B243" s="52" t="s">
        <v>165</v>
      </c>
      <c r="C243" s="53" t="s">
        <v>129</v>
      </c>
      <c r="D243" s="54">
        <v>2009</v>
      </c>
      <c r="E243" s="55">
        <v>16.033333333333335</v>
      </c>
      <c r="F243" s="56" t="s">
        <v>362</v>
      </c>
    </row>
    <row r="244" spans="1:6" ht="15">
      <c r="A244" s="43">
        <v>243</v>
      </c>
      <c r="B244" s="52" t="s">
        <v>296</v>
      </c>
      <c r="C244" s="53" t="s">
        <v>28</v>
      </c>
      <c r="D244" s="54">
        <v>2009</v>
      </c>
      <c r="E244" s="55">
        <v>16.033333333333335</v>
      </c>
      <c r="F244" s="56" t="s">
        <v>362</v>
      </c>
    </row>
    <row r="245" spans="1:6" ht="15">
      <c r="A245" s="43">
        <v>244</v>
      </c>
      <c r="B245" s="52" t="s">
        <v>276</v>
      </c>
      <c r="C245" s="53" t="s">
        <v>123</v>
      </c>
      <c r="D245" s="54">
        <v>2009</v>
      </c>
      <c r="E245" s="55">
        <v>16.033333333333335</v>
      </c>
      <c r="F245" s="56" t="s">
        <v>362</v>
      </c>
    </row>
    <row r="246" spans="1:6" ht="15">
      <c r="A246" s="43">
        <v>245</v>
      </c>
      <c r="B246" s="52" t="s">
        <v>219</v>
      </c>
      <c r="C246" s="53" t="s">
        <v>208</v>
      </c>
      <c r="D246" s="54">
        <v>2009</v>
      </c>
      <c r="E246" s="55">
        <v>16.03333333333333</v>
      </c>
      <c r="F246" s="56" t="s">
        <v>362</v>
      </c>
    </row>
    <row r="247" spans="1:6" ht="15">
      <c r="A247" s="43">
        <v>246</v>
      </c>
      <c r="B247" s="52" t="s">
        <v>296</v>
      </c>
      <c r="C247" s="53" t="s">
        <v>154</v>
      </c>
      <c r="D247" s="54">
        <v>2009</v>
      </c>
      <c r="E247" s="55">
        <v>16</v>
      </c>
      <c r="F247" s="56" t="s">
        <v>360</v>
      </c>
    </row>
    <row r="248" spans="1:6" ht="15">
      <c r="A248" s="43">
        <v>247</v>
      </c>
      <c r="B248" s="52" t="s">
        <v>247</v>
      </c>
      <c r="C248" s="53" t="s">
        <v>114</v>
      </c>
      <c r="D248" s="54">
        <v>2009</v>
      </c>
      <c r="E248" s="55">
        <v>16</v>
      </c>
      <c r="F248" s="56" t="s">
        <v>360</v>
      </c>
    </row>
    <row r="249" spans="1:6" ht="15">
      <c r="A249" s="43">
        <v>248</v>
      </c>
      <c r="B249" s="52" t="s">
        <v>142</v>
      </c>
      <c r="C249" s="53" t="s">
        <v>27</v>
      </c>
      <c r="D249" s="54">
        <v>2009</v>
      </c>
      <c r="E249" s="55">
        <v>16</v>
      </c>
      <c r="F249" s="56" t="s">
        <v>360</v>
      </c>
    </row>
    <row r="250" spans="1:6" ht="15">
      <c r="A250" s="43">
        <v>249</v>
      </c>
      <c r="B250" s="52" t="s">
        <v>294</v>
      </c>
      <c r="C250" s="53" t="s">
        <v>65</v>
      </c>
      <c r="D250" s="54">
        <v>2009</v>
      </c>
      <c r="E250" s="55">
        <v>16</v>
      </c>
      <c r="F250" s="56" t="s">
        <v>360</v>
      </c>
    </row>
    <row r="251" spans="1:6" ht="15">
      <c r="A251" s="43">
        <v>250</v>
      </c>
      <c r="B251" s="52" t="s">
        <v>121</v>
      </c>
      <c r="C251" s="53" t="s">
        <v>65</v>
      </c>
      <c r="D251" s="54">
        <v>2009</v>
      </c>
      <c r="E251" s="55">
        <v>16</v>
      </c>
      <c r="F251" s="56" t="s">
        <v>360</v>
      </c>
    </row>
    <row r="252" spans="1:6" ht="15">
      <c r="A252" s="43">
        <v>251</v>
      </c>
      <c r="B252" s="52" t="s">
        <v>233</v>
      </c>
      <c r="C252" s="53" t="s">
        <v>172</v>
      </c>
      <c r="D252" s="54">
        <v>2009</v>
      </c>
      <c r="E252" s="55">
        <v>16</v>
      </c>
      <c r="F252" s="56" t="s">
        <v>360</v>
      </c>
    </row>
    <row r="253" spans="1:6" ht="15">
      <c r="A253" s="43">
        <v>252</v>
      </c>
      <c r="B253" s="52" t="s">
        <v>315</v>
      </c>
      <c r="C253" s="53" t="s">
        <v>316</v>
      </c>
      <c r="D253" s="54">
        <v>2009</v>
      </c>
      <c r="E253" s="55">
        <v>16</v>
      </c>
      <c r="F253" s="56" t="s">
        <v>360</v>
      </c>
    </row>
    <row r="254" spans="1:6" ht="15">
      <c r="A254" s="43">
        <v>253</v>
      </c>
      <c r="B254" s="52" t="s">
        <v>40</v>
      </c>
      <c r="C254" s="53" t="s">
        <v>27</v>
      </c>
      <c r="D254" s="54">
        <v>2009</v>
      </c>
      <c r="E254" s="55">
        <v>15.966666666666669</v>
      </c>
      <c r="F254" s="56" t="s">
        <v>360</v>
      </c>
    </row>
    <row r="255" spans="1:6" ht="15">
      <c r="A255" s="43">
        <v>254</v>
      </c>
      <c r="B255" s="52" t="s">
        <v>246</v>
      </c>
      <c r="C255" s="53" t="s">
        <v>163</v>
      </c>
      <c r="D255" s="54">
        <v>2008</v>
      </c>
      <c r="E255" s="55">
        <v>15.966666666666667</v>
      </c>
      <c r="F255" s="56" t="s">
        <v>360</v>
      </c>
    </row>
    <row r="256" spans="1:6" ht="15">
      <c r="A256" s="43">
        <v>255</v>
      </c>
      <c r="B256" s="52" t="s">
        <v>233</v>
      </c>
      <c r="C256" s="53" t="s">
        <v>47</v>
      </c>
      <c r="D256" s="54">
        <v>2008</v>
      </c>
      <c r="E256" s="55">
        <v>15.966666666666667</v>
      </c>
      <c r="F256" s="56" t="s">
        <v>360</v>
      </c>
    </row>
    <row r="257" spans="1:6" ht="15">
      <c r="A257" s="43">
        <v>256</v>
      </c>
      <c r="B257" s="52" t="s">
        <v>197</v>
      </c>
      <c r="C257" s="53" t="s">
        <v>54</v>
      </c>
      <c r="D257" s="54">
        <v>2009</v>
      </c>
      <c r="E257" s="55">
        <v>15.933333333333332</v>
      </c>
      <c r="F257" s="56" t="s">
        <v>360</v>
      </c>
    </row>
    <row r="258" spans="1:6" ht="15">
      <c r="A258" s="43">
        <v>257</v>
      </c>
      <c r="B258" s="52" t="s">
        <v>86</v>
      </c>
      <c r="C258" s="53" t="s">
        <v>28</v>
      </c>
      <c r="D258" s="54">
        <v>2009</v>
      </c>
      <c r="E258" s="55">
        <v>15.933333333333332</v>
      </c>
      <c r="F258" s="56" t="s">
        <v>360</v>
      </c>
    </row>
    <row r="259" spans="1:6" ht="15">
      <c r="A259" s="43">
        <v>258</v>
      </c>
      <c r="B259" s="52" t="s">
        <v>272</v>
      </c>
      <c r="C259" s="53" t="s">
        <v>59</v>
      </c>
      <c r="D259" s="54">
        <v>2009</v>
      </c>
      <c r="E259" s="55">
        <v>15.933333333333332</v>
      </c>
      <c r="F259" s="56" t="s">
        <v>360</v>
      </c>
    </row>
    <row r="260" spans="1:6" ht="15">
      <c r="A260" s="43">
        <v>259</v>
      </c>
      <c r="B260" s="52" t="s">
        <v>252</v>
      </c>
      <c r="C260" s="53" t="s">
        <v>114</v>
      </c>
      <c r="D260" s="54">
        <v>2009</v>
      </c>
      <c r="E260" s="55">
        <v>15.866666666666667</v>
      </c>
      <c r="F260" s="56" t="s">
        <v>360</v>
      </c>
    </row>
    <row r="261" spans="1:6" ht="15">
      <c r="A261" s="43">
        <v>260</v>
      </c>
      <c r="B261" s="52" t="s">
        <v>301</v>
      </c>
      <c r="C261" s="53" t="s">
        <v>27</v>
      </c>
      <c r="D261" s="54">
        <v>2008</v>
      </c>
      <c r="E261" s="55">
        <v>15.866666666666667</v>
      </c>
      <c r="F261" s="56" t="s">
        <v>360</v>
      </c>
    </row>
    <row r="262" spans="1:6" ht="15">
      <c r="A262" s="43">
        <v>261</v>
      </c>
      <c r="B262" s="52" t="s">
        <v>199</v>
      </c>
      <c r="C262" s="53" t="s">
        <v>200</v>
      </c>
      <c r="D262" s="54">
        <v>2009</v>
      </c>
      <c r="E262" s="55">
        <v>15.833333333333334</v>
      </c>
      <c r="F262" s="56" t="s">
        <v>360</v>
      </c>
    </row>
    <row r="263" spans="1:6" ht="15">
      <c r="A263" s="43">
        <v>262</v>
      </c>
      <c r="B263" s="52" t="s">
        <v>277</v>
      </c>
      <c r="C263" s="53" t="s">
        <v>65</v>
      </c>
      <c r="D263" s="54">
        <v>2009</v>
      </c>
      <c r="E263" s="55">
        <v>15.833333333333334</v>
      </c>
      <c r="F263" s="56" t="s">
        <v>360</v>
      </c>
    </row>
    <row r="264" spans="1:6" ht="15">
      <c r="A264" s="43">
        <v>263</v>
      </c>
      <c r="B264" s="52" t="s">
        <v>315</v>
      </c>
      <c r="C264" s="53" t="s">
        <v>47</v>
      </c>
      <c r="D264" s="54">
        <v>2009</v>
      </c>
      <c r="E264" s="55">
        <v>15.833333333333334</v>
      </c>
      <c r="F264" s="56" t="s">
        <v>360</v>
      </c>
    </row>
    <row r="265" spans="1:6" ht="15">
      <c r="A265" s="43">
        <v>264</v>
      </c>
      <c r="B265" s="52" t="s">
        <v>315</v>
      </c>
      <c r="C265" s="53" t="s">
        <v>266</v>
      </c>
      <c r="D265" s="54">
        <v>2009</v>
      </c>
      <c r="E265" s="55">
        <v>15.833333333333334</v>
      </c>
      <c r="F265" s="56" t="s">
        <v>360</v>
      </c>
    </row>
    <row r="266" spans="1:6" ht="15">
      <c r="A266" s="43">
        <v>265</v>
      </c>
      <c r="B266" s="52" t="s">
        <v>79</v>
      </c>
      <c r="C266" s="53" t="s">
        <v>28</v>
      </c>
      <c r="D266" s="54">
        <v>2009</v>
      </c>
      <c r="E266" s="55">
        <v>15.833333333333334</v>
      </c>
      <c r="F266" s="56" t="s">
        <v>360</v>
      </c>
    </row>
    <row r="267" spans="1:6" ht="15">
      <c r="A267" s="43">
        <v>266</v>
      </c>
      <c r="B267" s="52" t="s">
        <v>303</v>
      </c>
      <c r="C267" s="53" t="s">
        <v>37</v>
      </c>
      <c r="D267" s="54">
        <v>2009</v>
      </c>
      <c r="E267" s="55">
        <v>15.8</v>
      </c>
      <c r="F267" s="56" t="s">
        <v>360</v>
      </c>
    </row>
    <row r="268" spans="1:6" ht="15">
      <c r="A268" s="43">
        <v>267</v>
      </c>
      <c r="B268" s="52" t="s">
        <v>191</v>
      </c>
      <c r="C268" s="53" t="s">
        <v>9</v>
      </c>
      <c r="D268" s="54">
        <v>2009</v>
      </c>
      <c r="E268" s="55">
        <v>15.766666666666667</v>
      </c>
      <c r="F268" s="56" t="s">
        <v>360</v>
      </c>
    </row>
    <row r="269" spans="1:6" ht="15">
      <c r="A269" s="43">
        <v>268</v>
      </c>
      <c r="B269" s="52" t="s">
        <v>318</v>
      </c>
      <c r="C269" s="53" t="s">
        <v>28</v>
      </c>
      <c r="D269" s="54">
        <v>2008</v>
      </c>
      <c r="E269" s="55">
        <v>15.766666666666667</v>
      </c>
      <c r="F269" s="56" t="s">
        <v>360</v>
      </c>
    </row>
    <row r="270" spans="1:6" ht="15">
      <c r="A270" s="43">
        <v>269</v>
      </c>
      <c r="B270" s="52" t="s">
        <v>251</v>
      </c>
      <c r="C270" s="53" t="s">
        <v>114</v>
      </c>
      <c r="D270" s="54">
        <v>2007</v>
      </c>
      <c r="E270" s="55">
        <v>15.733333333333334</v>
      </c>
      <c r="F270" s="56" t="s">
        <v>360</v>
      </c>
    </row>
    <row r="271" spans="1:6" ht="15">
      <c r="A271" s="43">
        <v>270</v>
      </c>
      <c r="B271" s="52" t="s">
        <v>10</v>
      </c>
      <c r="C271" s="53" t="s">
        <v>54</v>
      </c>
      <c r="D271" s="54">
        <v>2009</v>
      </c>
      <c r="E271" s="55">
        <v>15.733333333333334</v>
      </c>
      <c r="F271" s="56" t="s">
        <v>360</v>
      </c>
    </row>
    <row r="272" spans="1:6" ht="15">
      <c r="A272" s="43">
        <v>271</v>
      </c>
      <c r="B272" s="52" t="s">
        <v>210</v>
      </c>
      <c r="C272" s="53" t="s">
        <v>203</v>
      </c>
      <c r="D272" s="54">
        <v>2009</v>
      </c>
      <c r="E272" s="55">
        <v>15.666666666666666</v>
      </c>
      <c r="F272" s="56" t="s">
        <v>360</v>
      </c>
    </row>
    <row r="273" spans="1:6" ht="15">
      <c r="A273" s="43">
        <v>272</v>
      </c>
      <c r="B273" s="52" t="s">
        <v>143</v>
      </c>
      <c r="C273" s="53" t="s">
        <v>146</v>
      </c>
      <c r="D273" s="54">
        <v>2009</v>
      </c>
      <c r="E273" s="55">
        <v>15.6</v>
      </c>
      <c r="F273" s="56" t="s">
        <v>360</v>
      </c>
    </row>
    <row r="274" spans="1:6" ht="15">
      <c r="A274" s="43">
        <v>273</v>
      </c>
      <c r="B274" s="52" t="s">
        <v>315</v>
      </c>
      <c r="C274" s="53" t="s">
        <v>317</v>
      </c>
      <c r="D274" s="54">
        <v>2009</v>
      </c>
      <c r="E274" s="55">
        <v>15.6</v>
      </c>
      <c r="F274" s="56" t="s">
        <v>360</v>
      </c>
    </row>
    <row r="275" spans="1:6" ht="15">
      <c r="A275" s="43">
        <v>274</v>
      </c>
      <c r="B275" s="52" t="s">
        <v>188</v>
      </c>
      <c r="C275" s="53" t="s">
        <v>28</v>
      </c>
      <c r="D275" s="54">
        <v>2009</v>
      </c>
      <c r="E275" s="55">
        <v>15.566666666666668</v>
      </c>
      <c r="F275" s="56" t="s">
        <v>360</v>
      </c>
    </row>
    <row r="276" spans="1:6" ht="15">
      <c r="A276" s="43">
        <v>275</v>
      </c>
      <c r="B276" s="52" t="s">
        <v>287</v>
      </c>
      <c r="C276" s="53" t="s">
        <v>288</v>
      </c>
      <c r="D276" s="54">
        <v>2009</v>
      </c>
      <c r="E276" s="55">
        <v>15.566666666666668</v>
      </c>
      <c r="F276" s="56" t="s">
        <v>360</v>
      </c>
    </row>
    <row r="277" spans="1:6" ht="15">
      <c r="A277" s="43">
        <v>276</v>
      </c>
      <c r="B277" s="52" t="s">
        <v>327</v>
      </c>
      <c r="C277" s="53" t="s">
        <v>111</v>
      </c>
      <c r="D277" s="54">
        <v>2009</v>
      </c>
      <c r="E277" s="55">
        <v>15.5</v>
      </c>
      <c r="F277" s="56" t="s">
        <v>360</v>
      </c>
    </row>
    <row r="278" spans="1:6" ht="15">
      <c r="A278" s="43">
        <v>277</v>
      </c>
      <c r="B278" s="52" t="s">
        <v>310</v>
      </c>
      <c r="C278" s="53" t="s">
        <v>111</v>
      </c>
      <c r="D278" s="54">
        <v>2009</v>
      </c>
      <c r="E278" s="55">
        <v>15.5</v>
      </c>
      <c r="F278" s="56" t="s">
        <v>360</v>
      </c>
    </row>
    <row r="279" spans="1:6" ht="15">
      <c r="A279" s="43">
        <v>278</v>
      </c>
      <c r="B279" s="52" t="s">
        <v>188</v>
      </c>
      <c r="C279" s="53" t="s">
        <v>189</v>
      </c>
      <c r="D279" s="54">
        <v>2009</v>
      </c>
      <c r="E279" s="55">
        <v>15.5</v>
      </c>
      <c r="F279" s="56" t="s">
        <v>360</v>
      </c>
    </row>
    <row r="280" spans="1:6" ht="15">
      <c r="A280" s="43">
        <v>279</v>
      </c>
      <c r="B280" s="52" t="s">
        <v>238</v>
      </c>
      <c r="C280" s="53" t="s">
        <v>172</v>
      </c>
      <c r="D280" s="54">
        <v>2009</v>
      </c>
      <c r="E280" s="55">
        <v>15.5</v>
      </c>
      <c r="F280" s="56" t="s">
        <v>360</v>
      </c>
    </row>
    <row r="281" spans="1:6" ht="15">
      <c r="A281" s="43">
        <v>280</v>
      </c>
      <c r="B281" s="52" t="s">
        <v>297</v>
      </c>
      <c r="C281" s="53" t="s">
        <v>154</v>
      </c>
      <c r="D281" s="54">
        <v>2009</v>
      </c>
      <c r="E281" s="55">
        <v>15.466666666666667</v>
      </c>
      <c r="F281" s="56" t="s">
        <v>360</v>
      </c>
    </row>
    <row r="282" spans="1:6" ht="30">
      <c r="A282" s="43">
        <v>281</v>
      </c>
      <c r="B282" s="52" t="s">
        <v>258</v>
      </c>
      <c r="C282" s="53" t="s">
        <v>259</v>
      </c>
      <c r="D282" s="54">
        <v>2008</v>
      </c>
      <c r="E282" s="55">
        <v>15.466666666666667</v>
      </c>
      <c r="F282" s="56" t="s">
        <v>360</v>
      </c>
    </row>
    <row r="283" spans="1:6" ht="15">
      <c r="A283" s="43">
        <v>282</v>
      </c>
      <c r="B283" s="52" t="s">
        <v>128</v>
      </c>
      <c r="C283" s="53" t="s">
        <v>129</v>
      </c>
      <c r="D283" s="54">
        <v>2008</v>
      </c>
      <c r="E283" s="55">
        <v>15.466666666666667</v>
      </c>
      <c r="F283" s="56" t="s">
        <v>360</v>
      </c>
    </row>
    <row r="284" spans="1:6" ht="15">
      <c r="A284" s="43">
        <v>283</v>
      </c>
      <c r="B284" s="52" t="s">
        <v>157</v>
      </c>
      <c r="C284" s="53" t="s">
        <v>28</v>
      </c>
      <c r="D284" s="54">
        <v>2009</v>
      </c>
      <c r="E284" s="55">
        <v>15.466666666666667</v>
      </c>
      <c r="F284" s="56" t="s">
        <v>360</v>
      </c>
    </row>
    <row r="285" spans="1:6" ht="15">
      <c r="A285" s="43">
        <v>284</v>
      </c>
      <c r="B285" s="52" t="s">
        <v>107</v>
      </c>
      <c r="C285" s="53" t="s">
        <v>37</v>
      </c>
      <c r="D285" s="54">
        <v>2009</v>
      </c>
      <c r="E285" s="55">
        <v>15.466666666666667</v>
      </c>
      <c r="F285" s="56" t="s">
        <v>360</v>
      </c>
    </row>
    <row r="286" spans="1:6" ht="15">
      <c r="A286" s="43">
        <v>285</v>
      </c>
      <c r="B286" s="52" t="s">
        <v>301</v>
      </c>
      <c r="C286" s="53" t="s">
        <v>163</v>
      </c>
      <c r="D286" s="54">
        <v>2008</v>
      </c>
      <c r="E286" s="55">
        <v>15.433333333333332</v>
      </c>
      <c r="F286" s="56" t="s">
        <v>360</v>
      </c>
    </row>
    <row r="287" spans="1:6" ht="15">
      <c r="A287" s="43">
        <v>286</v>
      </c>
      <c r="B287" s="52" t="s">
        <v>162</v>
      </c>
      <c r="C287" s="53" t="s">
        <v>163</v>
      </c>
      <c r="D287" s="54">
        <v>2009</v>
      </c>
      <c r="E287" s="55">
        <v>15.433333333333332</v>
      </c>
      <c r="F287" s="56" t="s">
        <v>360</v>
      </c>
    </row>
    <row r="288" spans="1:6" ht="15">
      <c r="A288" s="43">
        <v>287</v>
      </c>
      <c r="B288" s="52" t="s">
        <v>134</v>
      </c>
      <c r="C288" s="53" t="s">
        <v>135</v>
      </c>
      <c r="D288" s="54">
        <v>2009</v>
      </c>
      <c r="E288" s="55">
        <v>15.366666666666667</v>
      </c>
      <c r="F288" s="56" t="s">
        <v>360</v>
      </c>
    </row>
    <row r="289" spans="1:6" ht="15">
      <c r="A289" s="43">
        <v>288</v>
      </c>
      <c r="B289" s="52" t="s">
        <v>170</v>
      </c>
      <c r="C289" s="53" t="s">
        <v>28</v>
      </c>
      <c r="D289" s="54">
        <v>2009</v>
      </c>
      <c r="E289" s="55">
        <v>15.366666666666667</v>
      </c>
      <c r="F289" s="56" t="s">
        <v>360</v>
      </c>
    </row>
    <row r="290" spans="1:6" ht="15">
      <c r="A290" s="43">
        <v>289</v>
      </c>
      <c r="B290" s="52" t="s">
        <v>277</v>
      </c>
      <c r="C290" s="53" t="s">
        <v>190</v>
      </c>
      <c r="D290" s="54">
        <v>2009</v>
      </c>
      <c r="E290" s="55">
        <v>15.333333333333334</v>
      </c>
      <c r="F290" s="56" t="s">
        <v>360</v>
      </c>
    </row>
    <row r="291" spans="1:6" ht="15">
      <c r="A291" s="43">
        <v>290</v>
      </c>
      <c r="B291" s="52" t="s">
        <v>296</v>
      </c>
      <c r="C291" s="53" t="s">
        <v>154</v>
      </c>
      <c r="D291" s="54">
        <v>2009</v>
      </c>
      <c r="E291" s="55">
        <v>15.333333333333334</v>
      </c>
      <c r="F291" s="56" t="s">
        <v>360</v>
      </c>
    </row>
    <row r="292" spans="1:6" ht="15">
      <c r="A292" s="43">
        <v>291</v>
      </c>
      <c r="B292" s="52" t="s">
        <v>118</v>
      </c>
      <c r="C292" s="53" t="s">
        <v>163</v>
      </c>
      <c r="D292" s="54">
        <v>2009</v>
      </c>
      <c r="E292" s="55">
        <v>15.333333333333334</v>
      </c>
      <c r="F292" s="56" t="s">
        <v>360</v>
      </c>
    </row>
    <row r="293" spans="1:6" ht="15">
      <c r="A293" s="43">
        <v>292</v>
      </c>
      <c r="B293" s="52" t="s">
        <v>268</v>
      </c>
      <c r="C293" s="53" t="s">
        <v>269</v>
      </c>
      <c r="D293" s="54">
        <v>2009</v>
      </c>
      <c r="E293" s="55">
        <v>15.333333333333334</v>
      </c>
      <c r="F293" s="56" t="s">
        <v>360</v>
      </c>
    </row>
    <row r="294" spans="1:6" ht="15">
      <c r="A294" s="43">
        <v>293</v>
      </c>
      <c r="B294" s="52" t="s">
        <v>75</v>
      </c>
      <c r="C294" s="53" t="s">
        <v>28</v>
      </c>
      <c r="D294" s="54">
        <v>2009</v>
      </c>
      <c r="E294" s="55">
        <v>15.333333333333334</v>
      </c>
      <c r="F294" s="56" t="s">
        <v>360</v>
      </c>
    </row>
    <row r="295" spans="1:6" ht="15">
      <c r="A295" s="43">
        <v>294</v>
      </c>
      <c r="B295" s="52" t="s">
        <v>278</v>
      </c>
      <c r="C295" s="53" t="s">
        <v>28</v>
      </c>
      <c r="D295" s="54">
        <v>2009</v>
      </c>
      <c r="E295" s="55">
        <v>15.333333333333334</v>
      </c>
      <c r="F295" s="56" t="s">
        <v>360</v>
      </c>
    </row>
    <row r="296" spans="1:6" ht="15">
      <c r="A296" s="43">
        <v>295</v>
      </c>
      <c r="B296" s="52" t="s">
        <v>32</v>
      </c>
      <c r="C296" s="53" t="s">
        <v>38</v>
      </c>
      <c r="D296" s="54">
        <v>2009</v>
      </c>
      <c r="E296" s="55">
        <v>15.3</v>
      </c>
      <c r="F296" s="56" t="s">
        <v>360</v>
      </c>
    </row>
    <row r="297" spans="1:6" ht="15">
      <c r="A297" s="43">
        <v>296</v>
      </c>
      <c r="B297" s="52" t="s">
        <v>187</v>
      </c>
      <c r="C297" s="53" t="s">
        <v>54</v>
      </c>
      <c r="D297" s="54">
        <v>2009</v>
      </c>
      <c r="E297" s="55">
        <v>15.266666666666666</v>
      </c>
      <c r="F297" s="56" t="s">
        <v>360</v>
      </c>
    </row>
    <row r="298" spans="1:6" ht="15">
      <c r="A298" s="43">
        <v>297</v>
      </c>
      <c r="B298" s="52" t="s">
        <v>191</v>
      </c>
      <c r="C298" s="53" t="s">
        <v>195</v>
      </c>
      <c r="D298" s="54">
        <v>2009</v>
      </c>
      <c r="E298" s="55">
        <v>15.2</v>
      </c>
      <c r="F298" s="56" t="s">
        <v>360</v>
      </c>
    </row>
    <row r="299" spans="1:6" ht="15">
      <c r="A299" s="43">
        <v>298</v>
      </c>
      <c r="B299" s="52" t="s">
        <v>268</v>
      </c>
      <c r="C299" s="53" t="s">
        <v>111</v>
      </c>
      <c r="D299" s="54">
        <v>2009</v>
      </c>
      <c r="E299" s="55">
        <v>15.2</v>
      </c>
      <c r="F299" s="56" t="s">
        <v>360</v>
      </c>
    </row>
    <row r="300" spans="1:6" ht="15">
      <c r="A300" s="43">
        <v>299</v>
      </c>
      <c r="B300" s="52" t="s">
        <v>25</v>
      </c>
      <c r="C300" s="53" t="s">
        <v>28</v>
      </c>
      <c r="D300" s="54">
        <v>2009</v>
      </c>
      <c r="E300" s="55">
        <v>15.2</v>
      </c>
      <c r="F300" s="56" t="s">
        <v>360</v>
      </c>
    </row>
    <row r="301" spans="1:6" ht="15">
      <c r="A301" s="43">
        <v>300</v>
      </c>
      <c r="B301" s="52" t="s">
        <v>104</v>
      </c>
      <c r="C301" s="53" t="s">
        <v>154</v>
      </c>
      <c r="D301" s="54">
        <v>2009</v>
      </c>
      <c r="E301" s="55">
        <v>15.166666666666666</v>
      </c>
      <c r="F301" s="56" t="s">
        <v>360</v>
      </c>
    </row>
    <row r="302" spans="1:6" ht="15">
      <c r="A302" s="43">
        <v>301</v>
      </c>
      <c r="B302" s="52" t="s">
        <v>57</v>
      </c>
      <c r="C302" s="53" t="s">
        <v>27</v>
      </c>
      <c r="D302" s="54">
        <v>2009</v>
      </c>
      <c r="E302" s="55">
        <v>15.166666666666666</v>
      </c>
      <c r="F302" s="56" t="s">
        <v>360</v>
      </c>
    </row>
    <row r="303" spans="1:6" ht="15">
      <c r="A303" s="43">
        <v>302</v>
      </c>
      <c r="B303" s="52" t="s">
        <v>188</v>
      </c>
      <c r="C303" s="53" t="s">
        <v>96</v>
      </c>
      <c r="D303" s="54">
        <v>2009</v>
      </c>
      <c r="E303" s="55">
        <v>15.166666666666666</v>
      </c>
      <c r="F303" s="56" t="s">
        <v>360</v>
      </c>
    </row>
    <row r="304" spans="1:6" ht="15">
      <c r="A304" s="43">
        <v>303</v>
      </c>
      <c r="B304" s="52" t="s">
        <v>106</v>
      </c>
      <c r="C304" s="53" t="s">
        <v>54</v>
      </c>
      <c r="D304" s="54">
        <v>2009</v>
      </c>
      <c r="E304" s="55">
        <v>15.166666666666666</v>
      </c>
      <c r="F304" s="56" t="s">
        <v>360</v>
      </c>
    </row>
    <row r="305" spans="1:6" ht="30">
      <c r="A305" s="43">
        <v>304</v>
      </c>
      <c r="B305" s="52" t="s">
        <v>43</v>
      </c>
      <c r="C305" s="53" t="s">
        <v>44</v>
      </c>
      <c r="D305" s="54">
        <v>2008</v>
      </c>
      <c r="E305" s="55">
        <v>15.166666666666666</v>
      </c>
      <c r="F305" s="56" t="s">
        <v>360</v>
      </c>
    </row>
    <row r="306" spans="1:6" ht="15">
      <c r="A306" s="43">
        <v>305</v>
      </c>
      <c r="B306" s="52" t="s">
        <v>222</v>
      </c>
      <c r="C306" s="53" t="s">
        <v>173</v>
      </c>
      <c r="D306" s="54">
        <v>2009</v>
      </c>
      <c r="E306" s="55">
        <v>15.166666666666666</v>
      </c>
      <c r="F306" s="56" t="s">
        <v>360</v>
      </c>
    </row>
    <row r="307" spans="1:6" ht="15">
      <c r="A307" s="43">
        <v>306</v>
      </c>
      <c r="B307" s="52" t="s">
        <v>318</v>
      </c>
      <c r="C307" s="53" t="s">
        <v>62</v>
      </c>
      <c r="D307" s="54">
        <v>2008</v>
      </c>
      <c r="E307" s="55">
        <v>15.166666666666666</v>
      </c>
      <c r="F307" s="56" t="s">
        <v>360</v>
      </c>
    </row>
    <row r="308" spans="1:6" ht="15">
      <c r="A308" s="43">
        <v>307</v>
      </c>
      <c r="B308" s="52" t="s">
        <v>143</v>
      </c>
      <c r="C308" s="53" t="s">
        <v>147</v>
      </c>
      <c r="D308" s="54">
        <v>2009</v>
      </c>
      <c r="E308" s="55">
        <v>15.166666666666666</v>
      </c>
      <c r="F308" s="56" t="s">
        <v>360</v>
      </c>
    </row>
    <row r="309" spans="1:6" ht="15">
      <c r="A309" s="43">
        <v>308</v>
      </c>
      <c r="B309" s="52" t="s">
        <v>32</v>
      </c>
      <c r="C309" s="53" t="s">
        <v>37</v>
      </c>
      <c r="D309" s="54">
        <v>2009</v>
      </c>
      <c r="E309" s="55">
        <v>15.133333333333333</v>
      </c>
      <c r="F309" s="56" t="s">
        <v>360</v>
      </c>
    </row>
    <row r="310" spans="1:6" ht="15">
      <c r="A310" s="43">
        <v>309</v>
      </c>
      <c r="B310" s="52" t="s">
        <v>278</v>
      </c>
      <c r="C310" s="53" t="s">
        <v>28</v>
      </c>
      <c r="D310" s="54">
        <v>2009</v>
      </c>
      <c r="E310" s="55">
        <v>15.066666666666668</v>
      </c>
      <c r="F310" s="56" t="s">
        <v>360</v>
      </c>
    </row>
    <row r="311" spans="1:6" ht="15">
      <c r="A311" s="43">
        <v>310</v>
      </c>
      <c r="B311" s="52" t="s">
        <v>276</v>
      </c>
      <c r="C311" s="53" t="s">
        <v>172</v>
      </c>
      <c r="D311" s="54">
        <v>2009</v>
      </c>
      <c r="E311" s="55">
        <v>15</v>
      </c>
      <c r="F311" s="56" t="s">
        <v>360</v>
      </c>
    </row>
    <row r="312" spans="1:6" ht="15">
      <c r="A312" s="43">
        <v>311</v>
      </c>
      <c r="B312" s="52" t="s">
        <v>86</v>
      </c>
      <c r="C312" s="53" t="s">
        <v>59</v>
      </c>
      <c r="D312" s="54">
        <v>2009</v>
      </c>
      <c r="E312" s="55">
        <v>15</v>
      </c>
      <c r="F312" s="56" t="s">
        <v>360</v>
      </c>
    </row>
    <row r="313" spans="1:6" ht="30">
      <c r="A313" s="43">
        <v>312</v>
      </c>
      <c r="B313" s="52" t="s">
        <v>229</v>
      </c>
      <c r="C313" s="53" t="s">
        <v>232</v>
      </c>
      <c r="D313" s="54">
        <v>2009</v>
      </c>
      <c r="E313" s="55">
        <v>14.833333333333334</v>
      </c>
      <c r="F313" s="56" t="s">
        <v>360</v>
      </c>
    </row>
    <row r="314" spans="1:6" ht="15">
      <c r="A314" s="43">
        <v>313</v>
      </c>
      <c r="B314" s="52" t="s">
        <v>68</v>
      </c>
      <c r="C314" s="53" t="s">
        <v>28</v>
      </c>
      <c r="D314" s="54">
        <v>2008</v>
      </c>
      <c r="E314" s="55">
        <v>14.833333333333334</v>
      </c>
      <c r="F314" s="56" t="s">
        <v>360</v>
      </c>
    </row>
    <row r="315" spans="1:6" ht="15">
      <c r="A315" s="43">
        <v>314</v>
      </c>
      <c r="B315" s="52" t="s">
        <v>171</v>
      </c>
      <c r="C315" s="53" t="s">
        <v>173</v>
      </c>
      <c r="D315" s="54">
        <v>2009</v>
      </c>
      <c r="E315" s="55">
        <v>14.8</v>
      </c>
      <c r="F315" s="56" t="s">
        <v>360</v>
      </c>
    </row>
    <row r="316" spans="1:6" ht="15">
      <c r="A316" s="43">
        <v>315</v>
      </c>
      <c r="B316" s="52" t="s">
        <v>287</v>
      </c>
      <c r="C316" s="53" t="s">
        <v>37</v>
      </c>
      <c r="D316" s="54">
        <v>2009</v>
      </c>
      <c r="E316" s="55">
        <v>14.8</v>
      </c>
      <c r="F316" s="56" t="s">
        <v>360</v>
      </c>
    </row>
    <row r="317" spans="1:6" ht="15">
      <c r="A317" s="43">
        <v>316</v>
      </c>
      <c r="B317" s="52" t="s">
        <v>165</v>
      </c>
      <c r="C317" s="53" t="s">
        <v>169</v>
      </c>
      <c r="D317" s="54">
        <v>2009</v>
      </c>
      <c r="E317" s="55">
        <v>14.766666666666666</v>
      </c>
      <c r="F317" s="56" t="s">
        <v>360</v>
      </c>
    </row>
    <row r="318" spans="1:6" ht="30">
      <c r="A318" s="43">
        <v>317</v>
      </c>
      <c r="B318" s="52" t="s">
        <v>132</v>
      </c>
      <c r="C318" s="53" t="s">
        <v>133</v>
      </c>
      <c r="D318" s="54">
        <v>2009</v>
      </c>
      <c r="E318" s="55">
        <v>14.666666666666666</v>
      </c>
      <c r="F318" s="56" t="s">
        <v>360</v>
      </c>
    </row>
    <row r="319" spans="1:6" ht="30">
      <c r="A319" s="43">
        <v>318</v>
      </c>
      <c r="B319" s="52" t="s">
        <v>110</v>
      </c>
      <c r="C319" s="53" t="s">
        <v>111</v>
      </c>
      <c r="D319" s="54">
        <v>2009</v>
      </c>
      <c r="E319" s="55">
        <v>14.666666666666666</v>
      </c>
      <c r="F319" s="56" t="s">
        <v>360</v>
      </c>
    </row>
    <row r="320" spans="1:6" ht="15">
      <c r="A320" s="43">
        <v>319</v>
      </c>
      <c r="B320" s="52" t="s">
        <v>182</v>
      </c>
      <c r="C320" s="53" t="s">
        <v>183</v>
      </c>
      <c r="D320" s="54">
        <v>2009</v>
      </c>
      <c r="E320" s="55">
        <v>14.666666666666666</v>
      </c>
      <c r="F320" s="56" t="s">
        <v>360</v>
      </c>
    </row>
    <row r="321" spans="1:6" ht="30">
      <c r="A321" s="43">
        <v>320</v>
      </c>
      <c r="B321" s="52" t="s">
        <v>118</v>
      </c>
      <c r="C321" s="53" t="s">
        <v>120</v>
      </c>
      <c r="D321" s="54">
        <v>2009</v>
      </c>
      <c r="E321" s="55">
        <v>14.666666666666666</v>
      </c>
      <c r="F321" s="56" t="s">
        <v>360</v>
      </c>
    </row>
    <row r="322" spans="1:6" ht="15">
      <c r="A322" s="43">
        <v>321</v>
      </c>
      <c r="B322" s="52" t="s">
        <v>245</v>
      </c>
      <c r="C322" s="53" t="s">
        <v>163</v>
      </c>
      <c r="D322" s="54">
        <v>2009</v>
      </c>
      <c r="E322" s="55">
        <v>14.666666666666666</v>
      </c>
      <c r="F322" s="56" t="s">
        <v>360</v>
      </c>
    </row>
    <row r="323" spans="1:6" ht="15">
      <c r="A323" s="43">
        <v>322</v>
      </c>
      <c r="B323" s="52" t="s">
        <v>274</v>
      </c>
      <c r="C323" s="53" t="s">
        <v>135</v>
      </c>
      <c r="D323" s="54">
        <v>2009</v>
      </c>
      <c r="E323" s="55">
        <v>14.666666666666666</v>
      </c>
      <c r="F323" s="56" t="s">
        <v>360</v>
      </c>
    </row>
    <row r="324" spans="1:6" ht="15">
      <c r="A324" s="43">
        <v>323</v>
      </c>
      <c r="B324" s="52" t="s">
        <v>82</v>
      </c>
      <c r="C324" s="53" t="s">
        <v>62</v>
      </c>
      <c r="D324" s="54">
        <v>2009</v>
      </c>
      <c r="E324" s="55">
        <v>14.666666666666666</v>
      </c>
      <c r="F324" s="56" t="s">
        <v>360</v>
      </c>
    </row>
    <row r="325" spans="1:6" ht="15">
      <c r="A325" s="43">
        <v>324</v>
      </c>
      <c r="B325" s="52" t="s">
        <v>277</v>
      </c>
      <c r="C325" s="53" t="s">
        <v>62</v>
      </c>
      <c r="D325" s="54">
        <v>2009</v>
      </c>
      <c r="E325" s="55">
        <v>14.666666666666666</v>
      </c>
      <c r="F325" s="56" t="s">
        <v>360</v>
      </c>
    </row>
    <row r="326" spans="1:6" ht="15">
      <c r="A326" s="43">
        <v>325</v>
      </c>
      <c r="B326" s="52" t="s">
        <v>60</v>
      </c>
      <c r="C326" s="53" t="s">
        <v>62</v>
      </c>
      <c r="D326" s="54">
        <v>2009</v>
      </c>
      <c r="E326" s="55">
        <v>14.666666666666666</v>
      </c>
      <c r="F326" s="56" t="s">
        <v>360</v>
      </c>
    </row>
    <row r="327" spans="1:6" ht="15">
      <c r="A327" s="43">
        <v>326</v>
      </c>
      <c r="B327" s="52" t="s">
        <v>293</v>
      </c>
      <c r="C327" s="53" t="s">
        <v>147</v>
      </c>
      <c r="D327" s="54">
        <v>2009</v>
      </c>
      <c r="E327" s="55">
        <v>14.666666666666666</v>
      </c>
      <c r="F327" s="56" t="s">
        <v>360</v>
      </c>
    </row>
    <row r="328" spans="1:6" ht="15">
      <c r="A328" s="43">
        <v>327</v>
      </c>
      <c r="B328" s="52" t="s">
        <v>71</v>
      </c>
      <c r="C328" s="53" t="s">
        <v>59</v>
      </c>
      <c r="D328" s="54">
        <v>2009</v>
      </c>
      <c r="E328" s="55">
        <v>14.333333333333334</v>
      </c>
      <c r="F328" s="56" t="s">
        <v>360</v>
      </c>
    </row>
    <row r="329" spans="1:6" ht="15">
      <c r="A329" s="43">
        <v>328</v>
      </c>
      <c r="B329" s="52" t="s">
        <v>126</v>
      </c>
      <c r="C329" s="53" t="s">
        <v>59</v>
      </c>
      <c r="D329" s="54">
        <v>2009</v>
      </c>
      <c r="E329" s="55">
        <v>14.333333333333334</v>
      </c>
      <c r="F329" s="56" t="s">
        <v>360</v>
      </c>
    </row>
    <row r="330" spans="1:6" ht="15">
      <c r="A330" s="43">
        <v>329</v>
      </c>
      <c r="B330" s="52" t="s">
        <v>289</v>
      </c>
      <c r="C330" s="53" t="s">
        <v>181</v>
      </c>
      <c r="D330" s="54">
        <v>2009</v>
      </c>
      <c r="E330" s="55">
        <v>14</v>
      </c>
      <c r="F330" s="56" t="s">
        <v>360</v>
      </c>
    </row>
    <row r="331" spans="1:6" ht="30">
      <c r="A331" s="43">
        <v>330</v>
      </c>
      <c r="B331" s="52" t="s">
        <v>241</v>
      </c>
      <c r="C331" s="53" t="s">
        <v>232</v>
      </c>
      <c r="D331" s="54">
        <v>2009</v>
      </c>
      <c r="E331" s="55">
        <v>14</v>
      </c>
      <c r="F331" s="56" t="s">
        <v>360</v>
      </c>
    </row>
    <row r="332" spans="1:6" ht="15">
      <c r="A332" s="43">
        <v>331</v>
      </c>
      <c r="B332" s="52" t="s">
        <v>222</v>
      </c>
      <c r="C332" s="53" t="s">
        <v>225</v>
      </c>
      <c r="D332" s="54">
        <v>2009</v>
      </c>
      <c r="E332" s="55">
        <v>14</v>
      </c>
      <c r="F332" s="56" t="s">
        <v>360</v>
      </c>
    </row>
    <row r="333" spans="1:6" ht="15">
      <c r="A333" s="43">
        <v>332</v>
      </c>
      <c r="B333" s="52" t="s">
        <v>335</v>
      </c>
      <c r="C333" s="53" t="s">
        <v>147</v>
      </c>
      <c r="D333" s="54">
        <v>2009</v>
      </c>
      <c r="E333" s="55">
        <v>14</v>
      </c>
      <c r="F333" s="56" t="s">
        <v>360</v>
      </c>
    </row>
    <row r="334" spans="1:6" ht="15">
      <c r="A334" s="43">
        <v>333</v>
      </c>
      <c r="B334" s="52" t="s">
        <v>295</v>
      </c>
      <c r="C334" s="53" t="s">
        <v>59</v>
      </c>
      <c r="D334" s="54">
        <v>2009</v>
      </c>
      <c r="E334" s="55">
        <v>13.933333333333332</v>
      </c>
      <c r="F334" s="56" t="s">
        <v>360</v>
      </c>
    </row>
    <row r="335" spans="1:6" ht="15">
      <c r="A335" s="43">
        <v>334</v>
      </c>
      <c r="B335" s="52" t="s">
        <v>352</v>
      </c>
      <c r="C335" s="53" t="s">
        <v>346</v>
      </c>
      <c r="D335" s="54">
        <v>2009</v>
      </c>
      <c r="E335" s="55">
        <v>13.833333333333334</v>
      </c>
      <c r="F335" s="56" t="s">
        <v>360</v>
      </c>
    </row>
    <row r="336" spans="1:6" ht="15">
      <c r="A336" s="43">
        <v>335</v>
      </c>
      <c r="B336" s="52" t="s">
        <v>238</v>
      </c>
      <c r="C336" s="53" t="s">
        <v>240</v>
      </c>
      <c r="D336" s="54">
        <v>2008</v>
      </c>
      <c r="E336" s="55">
        <v>13.666666666666666</v>
      </c>
      <c r="F336" s="56" t="s">
        <v>360</v>
      </c>
    </row>
    <row r="337" spans="1:6" ht="30">
      <c r="A337" s="43">
        <v>336</v>
      </c>
      <c r="B337" s="52" t="s">
        <v>182</v>
      </c>
      <c r="C337" s="53" t="s">
        <v>48</v>
      </c>
      <c r="D337" s="54">
        <v>2009</v>
      </c>
      <c r="E337" s="55">
        <v>13.666666666666666</v>
      </c>
      <c r="F337" s="56" t="s">
        <v>360</v>
      </c>
    </row>
    <row r="338" spans="1:6" ht="30">
      <c r="A338" s="43">
        <v>337</v>
      </c>
      <c r="B338" s="52" t="s">
        <v>279</v>
      </c>
      <c r="C338" s="53" t="s">
        <v>281</v>
      </c>
      <c r="D338" s="54">
        <v>2009</v>
      </c>
      <c r="E338" s="55">
        <v>13.666666666666666</v>
      </c>
      <c r="F338" s="56" t="s">
        <v>360</v>
      </c>
    </row>
    <row r="339" spans="1:6" ht="15">
      <c r="A339" s="43">
        <v>338</v>
      </c>
      <c r="B339" s="52" t="s">
        <v>118</v>
      </c>
      <c r="C339" s="122" t="s">
        <v>360</v>
      </c>
      <c r="D339" s="122" t="s">
        <v>360</v>
      </c>
      <c r="E339" s="122" t="s">
        <v>360</v>
      </c>
      <c r="F339" s="122" t="s">
        <v>360</v>
      </c>
    </row>
    <row r="340" spans="1:6" ht="15">
      <c r="A340" s="43">
        <v>339</v>
      </c>
      <c r="B340" s="52" t="s">
        <v>170</v>
      </c>
      <c r="C340" s="122" t="s">
        <v>360</v>
      </c>
      <c r="D340" s="122" t="s">
        <v>360</v>
      </c>
      <c r="E340" s="122" t="s">
        <v>360</v>
      </c>
      <c r="F340" s="122" t="s">
        <v>360</v>
      </c>
    </row>
    <row r="341" spans="1:6" ht="15">
      <c r="A341" s="43">
        <v>340</v>
      </c>
      <c r="B341" s="52" t="s">
        <v>87</v>
      </c>
      <c r="C341" s="122" t="s">
        <v>360</v>
      </c>
      <c r="D341" s="122" t="s">
        <v>360</v>
      </c>
      <c r="E341" s="122" t="s">
        <v>360</v>
      </c>
      <c r="F341" s="122" t="s">
        <v>360</v>
      </c>
    </row>
    <row r="342" spans="1:6" ht="15">
      <c r="A342" s="43">
        <v>341</v>
      </c>
      <c r="B342" s="52" t="s">
        <v>66</v>
      </c>
      <c r="C342" s="122" t="s">
        <v>360</v>
      </c>
      <c r="D342" s="122" t="s">
        <v>360</v>
      </c>
      <c r="E342" s="122" t="s">
        <v>360</v>
      </c>
      <c r="F342" s="122" t="s">
        <v>360</v>
      </c>
    </row>
    <row r="343" spans="1:6" ht="15">
      <c r="A343" s="43">
        <v>342</v>
      </c>
      <c r="B343" s="52" t="s">
        <v>66</v>
      </c>
      <c r="C343" s="122" t="s">
        <v>360</v>
      </c>
      <c r="D343" s="122" t="s">
        <v>360</v>
      </c>
      <c r="E343" s="122" t="s">
        <v>360</v>
      </c>
      <c r="F343" s="122" t="s">
        <v>360</v>
      </c>
    </row>
    <row r="344" spans="1:6" ht="15">
      <c r="A344" s="43">
        <v>343</v>
      </c>
      <c r="B344" s="52" t="s">
        <v>324</v>
      </c>
      <c r="C344" s="122" t="s">
        <v>360</v>
      </c>
      <c r="D344" s="122" t="s">
        <v>360</v>
      </c>
      <c r="E344" s="122" t="s">
        <v>360</v>
      </c>
      <c r="F344" s="122" t="s">
        <v>360</v>
      </c>
    </row>
    <row r="345" spans="1:6" ht="15">
      <c r="A345" s="43">
        <v>344</v>
      </c>
      <c r="B345" s="52" t="s">
        <v>140</v>
      </c>
      <c r="C345" s="122" t="s">
        <v>360</v>
      </c>
      <c r="D345" s="122" t="s">
        <v>360</v>
      </c>
      <c r="E345" s="122" t="s">
        <v>360</v>
      </c>
      <c r="F345" s="122" t="s">
        <v>360</v>
      </c>
    </row>
    <row r="346" spans="1:6" ht="15">
      <c r="A346" s="43">
        <v>345</v>
      </c>
      <c r="B346" s="52" t="s">
        <v>310</v>
      </c>
      <c r="C346" s="122" t="s">
        <v>360</v>
      </c>
      <c r="D346" s="122" t="s">
        <v>360</v>
      </c>
      <c r="E346" s="122" t="s">
        <v>360</v>
      </c>
      <c r="F346" s="122" t="s">
        <v>360</v>
      </c>
    </row>
    <row r="347" spans="1:6" ht="15.75" thickBot="1">
      <c r="A347" s="43">
        <v>346</v>
      </c>
      <c r="B347" s="121" t="s">
        <v>140</v>
      </c>
      <c r="C347" s="122" t="s">
        <v>360</v>
      </c>
      <c r="D347" s="122" t="s">
        <v>360</v>
      </c>
      <c r="E347" s="122" t="s">
        <v>360</v>
      </c>
      <c r="F347" s="122" t="s">
        <v>360</v>
      </c>
    </row>
    <row r="348" spans="2:6" ht="15">
      <c r="B348" s="123"/>
      <c r="C348" s="123"/>
      <c r="D348" s="124"/>
      <c r="E348" s="125"/>
      <c r="F348" s="123"/>
    </row>
    <row r="349" spans="2:6" ht="15">
      <c r="B349" s="126"/>
      <c r="C349" s="126"/>
      <c r="D349" s="127"/>
      <c r="E349" s="128"/>
      <c r="F349" s="126"/>
    </row>
    <row r="350" spans="2:6" ht="15">
      <c r="B350" s="126"/>
      <c r="C350" s="126"/>
      <c r="D350" s="127"/>
      <c r="E350" s="128"/>
      <c r="F350" s="126"/>
    </row>
    <row r="351" spans="2:6" ht="15">
      <c r="B351" s="126"/>
      <c r="C351" s="126"/>
      <c r="D351" s="127"/>
      <c r="E351" s="128"/>
      <c r="F351" s="126"/>
    </row>
    <row r="352" spans="2:6" ht="15">
      <c r="B352" s="126"/>
      <c r="C352" s="126"/>
      <c r="D352" s="127"/>
      <c r="E352" s="128"/>
      <c r="F352" s="126"/>
    </row>
    <row r="353" spans="2:6" ht="15">
      <c r="B353" s="126"/>
      <c r="C353" s="126"/>
      <c r="D353" s="127"/>
      <c r="E353" s="128"/>
      <c r="F353" s="126"/>
    </row>
    <row r="354" spans="2:6" ht="15">
      <c r="B354" s="126"/>
      <c r="C354" s="126"/>
      <c r="D354" s="127"/>
      <c r="E354" s="128"/>
      <c r="F354" s="126"/>
    </row>
    <row r="355" spans="2:6" ht="15">
      <c r="B355" s="126"/>
      <c r="C355" s="126"/>
      <c r="D355" s="127"/>
      <c r="E355" s="128"/>
      <c r="F355" s="126"/>
    </row>
    <row r="356" spans="2:6" ht="15">
      <c r="B356" s="126"/>
      <c r="C356" s="126"/>
      <c r="D356" s="127"/>
      <c r="E356" s="128"/>
      <c r="F356" s="126"/>
    </row>
    <row r="357" spans="2:6" ht="15">
      <c r="B357" s="126"/>
      <c r="C357" s="126"/>
      <c r="D357" s="127"/>
      <c r="E357" s="128"/>
      <c r="F357" s="126"/>
    </row>
    <row r="358" spans="2:6" ht="15">
      <c r="B358" s="126"/>
      <c r="C358" s="126"/>
      <c r="D358" s="127"/>
      <c r="E358" s="128"/>
      <c r="F358" s="126"/>
    </row>
    <row r="359" spans="2:6" ht="15">
      <c r="B359" s="126"/>
      <c r="C359" s="126"/>
      <c r="D359" s="127"/>
      <c r="E359" s="128"/>
      <c r="F359" s="126"/>
    </row>
    <row r="360" spans="2:6" ht="15">
      <c r="B360" s="126"/>
      <c r="C360" s="126"/>
      <c r="D360" s="127"/>
      <c r="E360" s="128"/>
      <c r="F360" s="126"/>
    </row>
    <row r="361" spans="2:6" ht="15">
      <c r="B361" s="126"/>
      <c r="C361" s="126"/>
      <c r="D361" s="127"/>
      <c r="E361" s="128"/>
      <c r="F361" s="126"/>
    </row>
    <row r="362" spans="2:6" ht="15">
      <c r="B362" s="126"/>
      <c r="C362" s="126"/>
      <c r="D362" s="127"/>
      <c r="E362" s="128"/>
      <c r="F362" s="126"/>
    </row>
    <row r="363" spans="2:6" ht="15">
      <c r="B363" s="126"/>
      <c r="C363" s="126"/>
      <c r="D363" s="127"/>
      <c r="E363" s="128"/>
      <c r="F363" s="126"/>
    </row>
    <row r="364" spans="2:6" ht="15">
      <c r="B364" s="126"/>
      <c r="C364" s="126"/>
      <c r="D364" s="127"/>
      <c r="E364" s="128"/>
      <c r="F364" s="126"/>
    </row>
    <row r="365" spans="2:6" ht="15">
      <c r="B365" s="126"/>
      <c r="C365" s="126"/>
      <c r="D365" s="127"/>
      <c r="E365" s="128"/>
      <c r="F365" s="126"/>
    </row>
    <row r="366" spans="2:6" ht="15">
      <c r="B366" s="126"/>
      <c r="C366" s="126"/>
      <c r="D366" s="127"/>
      <c r="E366" s="128"/>
      <c r="F366" s="126"/>
    </row>
    <row r="367" spans="2:6" ht="15">
      <c r="B367" s="126"/>
      <c r="C367" s="126"/>
      <c r="D367" s="127"/>
      <c r="E367" s="128"/>
      <c r="F367" s="126"/>
    </row>
    <row r="368" spans="2:6" ht="15">
      <c r="B368" s="126"/>
      <c r="C368" s="126"/>
      <c r="D368" s="127"/>
      <c r="E368" s="128"/>
      <c r="F368" s="126"/>
    </row>
    <row r="369" spans="2:6" ht="15">
      <c r="B369" s="126"/>
      <c r="C369" s="126"/>
      <c r="D369" s="127"/>
      <c r="E369" s="128"/>
      <c r="F369" s="126"/>
    </row>
    <row r="370" spans="2:6" ht="15">
      <c r="B370" s="126"/>
      <c r="C370" s="126"/>
      <c r="D370" s="127"/>
      <c r="E370" s="128"/>
      <c r="F370" s="126"/>
    </row>
    <row r="371" spans="2:6" ht="15">
      <c r="B371" s="126"/>
      <c r="C371" s="126"/>
      <c r="D371" s="127"/>
      <c r="E371" s="128"/>
      <c r="F371" s="126"/>
    </row>
    <row r="372" spans="2:6" ht="15">
      <c r="B372" s="126"/>
      <c r="C372" s="126"/>
      <c r="D372" s="127"/>
      <c r="E372" s="128"/>
      <c r="F372" s="126"/>
    </row>
    <row r="373" spans="2:6" ht="15">
      <c r="B373" s="126"/>
      <c r="C373" s="126"/>
      <c r="D373" s="127"/>
      <c r="E373" s="128"/>
      <c r="F373" s="126"/>
    </row>
    <row r="374" spans="2:6" ht="15">
      <c r="B374" s="126"/>
      <c r="C374" s="126"/>
      <c r="D374" s="127"/>
      <c r="E374" s="128"/>
      <c r="F374" s="126"/>
    </row>
    <row r="375" spans="2:6" ht="15">
      <c r="B375" s="126"/>
      <c r="C375" s="126"/>
      <c r="D375" s="127"/>
      <c r="E375" s="128"/>
      <c r="F375" s="126"/>
    </row>
    <row r="376" spans="2:6" ht="15">
      <c r="B376" s="126"/>
      <c r="C376" s="126"/>
      <c r="D376" s="127"/>
      <c r="E376" s="128"/>
      <c r="F376" s="126"/>
    </row>
    <row r="377" spans="2:6" ht="15">
      <c r="B377" s="126"/>
      <c r="C377" s="126"/>
      <c r="D377" s="127"/>
      <c r="E377" s="128"/>
      <c r="F377" s="126"/>
    </row>
    <row r="378" spans="2:6" ht="15">
      <c r="B378" s="126"/>
      <c r="C378" s="126"/>
      <c r="D378" s="127"/>
      <c r="E378" s="128"/>
      <c r="F378" s="126"/>
    </row>
    <row r="379" spans="2:6" ht="15">
      <c r="B379" s="126"/>
      <c r="C379" s="126"/>
      <c r="D379" s="127"/>
      <c r="E379" s="128"/>
      <c r="F379" s="126"/>
    </row>
    <row r="380" spans="2:6" ht="15">
      <c r="B380" s="126"/>
      <c r="C380" s="126"/>
      <c r="D380" s="127"/>
      <c r="E380" s="128"/>
      <c r="F380" s="126"/>
    </row>
    <row r="381" spans="2:6" ht="15">
      <c r="B381" s="126"/>
      <c r="C381" s="126"/>
      <c r="D381" s="127"/>
      <c r="E381" s="128"/>
      <c r="F381" s="126"/>
    </row>
    <row r="382" spans="2:6" ht="15">
      <c r="B382" s="126"/>
      <c r="C382" s="126"/>
      <c r="D382" s="127"/>
      <c r="E382" s="128"/>
      <c r="F382" s="126"/>
    </row>
    <row r="383" spans="2:6" ht="15">
      <c r="B383" s="126"/>
      <c r="C383" s="126"/>
      <c r="D383" s="127"/>
      <c r="E383" s="128"/>
      <c r="F383" s="126"/>
    </row>
    <row r="384" spans="2:6" ht="15">
      <c r="B384" s="126"/>
      <c r="C384" s="126"/>
      <c r="D384" s="127"/>
      <c r="E384" s="128"/>
      <c r="F384" s="126"/>
    </row>
    <row r="385" spans="2:6" ht="15">
      <c r="B385" s="126"/>
      <c r="C385" s="126"/>
      <c r="D385" s="127"/>
      <c r="E385" s="128"/>
      <c r="F385" s="126"/>
    </row>
    <row r="386" spans="2:6" ht="15">
      <c r="B386" s="126"/>
      <c r="C386" s="126"/>
      <c r="D386" s="127"/>
      <c r="E386" s="128"/>
      <c r="F386" s="126"/>
    </row>
    <row r="387" spans="2:6" ht="15">
      <c r="B387" s="126"/>
      <c r="C387" s="126"/>
      <c r="D387" s="127"/>
      <c r="E387" s="128"/>
      <c r="F387" s="126"/>
    </row>
    <row r="388" spans="2:6" ht="15">
      <c r="B388" s="126"/>
      <c r="C388" s="126"/>
      <c r="D388" s="127"/>
      <c r="E388" s="128"/>
      <c r="F388" s="126"/>
    </row>
    <row r="389" spans="2:6" ht="15">
      <c r="B389" s="126"/>
      <c r="C389" s="126"/>
      <c r="D389" s="127"/>
      <c r="E389" s="128"/>
      <c r="F389" s="126"/>
    </row>
    <row r="390" spans="2:6" ht="15">
      <c r="B390" s="126"/>
      <c r="C390" s="126"/>
      <c r="D390" s="127"/>
      <c r="E390" s="128"/>
      <c r="F390" s="126"/>
    </row>
    <row r="391" spans="2:6" ht="15">
      <c r="B391" s="126"/>
      <c r="C391" s="126"/>
      <c r="D391" s="127"/>
      <c r="E391" s="128"/>
      <c r="F391" s="126"/>
    </row>
    <row r="392" spans="2:6" ht="15">
      <c r="B392" s="126"/>
      <c r="C392" s="126"/>
      <c r="D392" s="127"/>
      <c r="E392" s="128"/>
      <c r="F392" s="126"/>
    </row>
    <row r="393" spans="2:6" ht="15">
      <c r="B393" s="126"/>
      <c r="C393" s="126"/>
      <c r="D393" s="127"/>
      <c r="E393" s="128"/>
      <c r="F393" s="126"/>
    </row>
    <row r="394" spans="2:6" ht="15">
      <c r="B394" s="126"/>
      <c r="C394" s="126"/>
      <c r="D394" s="127"/>
      <c r="E394" s="128"/>
      <c r="F394" s="126"/>
    </row>
    <row r="395" spans="2:6" ht="15">
      <c r="B395" s="126"/>
      <c r="C395" s="126"/>
      <c r="D395" s="127"/>
      <c r="E395" s="128"/>
      <c r="F395" s="126"/>
    </row>
    <row r="396" spans="2:6" ht="15">
      <c r="B396" s="126"/>
      <c r="C396" s="126"/>
      <c r="D396" s="127"/>
      <c r="E396" s="128"/>
      <c r="F396" s="126"/>
    </row>
    <row r="397" spans="2:6" ht="15">
      <c r="B397" s="126"/>
      <c r="C397" s="126"/>
      <c r="D397" s="127"/>
      <c r="E397" s="128"/>
      <c r="F397" s="126"/>
    </row>
    <row r="398" spans="2:6" ht="15">
      <c r="B398" s="126"/>
      <c r="C398" s="126"/>
      <c r="D398" s="127"/>
      <c r="E398" s="128"/>
      <c r="F398" s="126"/>
    </row>
    <row r="399" spans="2:6" ht="15">
      <c r="B399" s="126"/>
      <c r="C399" s="126"/>
      <c r="D399" s="127"/>
      <c r="E399" s="128"/>
      <c r="F399" s="126"/>
    </row>
    <row r="400" spans="2:6" ht="15">
      <c r="B400" s="126"/>
      <c r="C400" s="126"/>
      <c r="D400" s="127"/>
      <c r="E400" s="128"/>
      <c r="F400" s="126"/>
    </row>
    <row r="401" spans="2:6" ht="15">
      <c r="B401" s="126"/>
      <c r="C401" s="126"/>
      <c r="D401" s="127"/>
      <c r="E401" s="128"/>
      <c r="F401" s="126"/>
    </row>
    <row r="402" spans="2:6" ht="15">
      <c r="B402" s="126"/>
      <c r="C402" s="126"/>
      <c r="D402" s="127"/>
      <c r="E402" s="128"/>
      <c r="F402" s="126"/>
    </row>
    <row r="403" spans="2:6" ht="15">
      <c r="B403" s="126"/>
      <c r="C403" s="126"/>
      <c r="D403" s="127"/>
      <c r="E403" s="128"/>
      <c r="F403" s="126"/>
    </row>
    <row r="404" spans="2:6" ht="15">
      <c r="B404" s="126"/>
      <c r="C404" s="126"/>
      <c r="D404" s="127"/>
      <c r="E404" s="128"/>
      <c r="F404" s="126"/>
    </row>
    <row r="405" spans="2:6" ht="15">
      <c r="B405" s="126"/>
      <c r="C405" s="126"/>
      <c r="D405" s="127"/>
      <c r="E405" s="128"/>
      <c r="F405" s="126"/>
    </row>
    <row r="406" spans="2:6" ht="15">
      <c r="B406" s="126"/>
      <c r="C406" s="126"/>
      <c r="D406" s="127"/>
      <c r="E406" s="128"/>
      <c r="F406" s="126"/>
    </row>
    <row r="407" spans="2:6" ht="15">
      <c r="B407" s="126"/>
      <c r="C407" s="126"/>
      <c r="D407" s="127"/>
      <c r="E407" s="128"/>
      <c r="F407" s="126"/>
    </row>
    <row r="408" spans="2:6" ht="15">
      <c r="B408" s="126"/>
      <c r="C408" s="126"/>
      <c r="D408" s="127"/>
      <c r="E408" s="128"/>
      <c r="F408" s="126"/>
    </row>
    <row r="409" spans="2:6" ht="15">
      <c r="B409" s="126"/>
      <c r="C409" s="126"/>
      <c r="D409" s="127"/>
      <c r="E409" s="128"/>
      <c r="F409" s="126"/>
    </row>
    <row r="410" spans="2:6" ht="15">
      <c r="B410" s="126"/>
      <c r="C410" s="126"/>
      <c r="D410" s="127"/>
      <c r="E410" s="128"/>
      <c r="F410" s="126"/>
    </row>
    <row r="411" spans="2:6" ht="15">
      <c r="B411" s="126"/>
      <c r="C411" s="126"/>
      <c r="D411" s="127"/>
      <c r="E411" s="128"/>
      <c r="F411" s="126"/>
    </row>
    <row r="412" spans="2:6" ht="15">
      <c r="B412" s="126"/>
      <c r="C412" s="126"/>
      <c r="D412" s="127"/>
      <c r="E412" s="128"/>
      <c r="F412" s="126"/>
    </row>
    <row r="413" spans="2:6" ht="15">
      <c r="B413" s="126"/>
      <c r="C413" s="126"/>
      <c r="D413" s="127"/>
      <c r="E413" s="128"/>
      <c r="F413" s="126"/>
    </row>
    <row r="414" spans="2:6" ht="15">
      <c r="B414" s="126"/>
      <c r="C414" s="126"/>
      <c r="D414" s="127"/>
      <c r="E414" s="128"/>
      <c r="F414" s="126"/>
    </row>
    <row r="415" spans="2:6" ht="15">
      <c r="B415" s="126"/>
      <c r="C415" s="126"/>
      <c r="D415" s="127"/>
      <c r="E415" s="128"/>
      <c r="F415" s="126"/>
    </row>
    <row r="416" spans="2:6" ht="15">
      <c r="B416" s="126"/>
      <c r="C416" s="126"/>
      <c r="D416" s="127"/>
      <c r="E416" s="128"/>
      <c r="F416" s="126"/>
    </row>
    <row r="417" spans="2:6" ht="15">
      <c r="B417" s="126"/>
      <c r="C417" s="126"/>
      <c r="D417" s="127"/>
      <c r="E417" s="128"/>
      <c r="F417" s="126"/>
    </row>
    <row r="418" spans="2:6" ht="15">
      <c r="B418" s="126"/>
      <c r="C418" s="126"/>
      <c r="D418" s="127"/>
      <c r="E418" s="128"/>
      <c r="F418" s="126"/>
    </row>
    <row r="419" spans="2:6" ht="15">
      <c r="B419" s="126"/>
      <c r="C419" s="126"/>
      <c r="D419" s="127"/>
      <c r="E419" s="128"/>
      <c r="F419" s="126"/>
    </row>
    <row r="420" spans="2:6" ht="15">
      <c r="B420" s="126"/>
      <c r="C420" s="126"/>
      <c r="D420" s="127"/>
      <c r="E420" s="128"/>
      <c r="F420" s="126"/>
    </row>
    <row r="421" spans="2:6" ht="15">
      <c r="B421" s="126"/>
      <c r="C421" s="126"/>
      <c r="D421" s="127"/>
      <c r="E421" s="128"/>
      <c r="F421" s="126"/>
    </row>
    <row r="422" spans="2:6" ht="15">
      <c r="B422" s="126"/>
      <c r="C422" s="126"/>
      <c r="D422" s="127"/>
      <c r="E422" s="128"/>
      <c r="F422" s="126"/>
    </row>
    <row r="423" spans="2:6" ht="15">
      <c r="B423" s="126"/>
      <c r="C423" s="126"/>
      <c r="D423" s="127"/>
      <c r="E423" s="128"/>
      <c r="F423" s="126"/>
    </row>
    <row r="424" spans="2:6" ht="15">
      <c r="B424" s="126"/>
      <c r="C424" s="126"/>
      <c r="D424" s="127"/>
      <c r="E424" s="128"/>
      <c r="F424" s="126"/>
    </row>
    <row r="425" spans="2:6" ht="15">
      <c r="B425" s="126"/>
      <c r="C425" s="126"/>
      <c r="D425" s="127"/>
      <c r="E425" s="128"/>
      <c r="F425" s="126"/>
    </row>
    <row r="426" spans="2:6" ht="15">
      <c r="B426" s="126"/>
      <c r="C426" s="126"/>
      <c r="D426" s="127"/>
      <c r="E426" s="128"/>
      <c r="F426" s="126"/>
    </row>
    <row r="427" spans="2:6" ht="15">
      <c r="B427" s="126"/>
      <c r="C427" s="126"/>
      <c r="D427" s="127"/>
      <c r="E427" s="128"/>
      <c r="F427" s="126"/>
    </row>
    <row r="428" spans="2:6" ht="15">
      <c r="B428" s="126"/>
      <c r="C428" s="126"/>
      <c r="D428" s="127"/>
      <c r="E428" s="128"/>
      <c r="F428" s="126"/>
    </row>
    <row r="429" spans="2:6" ht="15">
      <c r="B429" s="126"/>
      <c r="C429" s="126"/>
      <c r="D429" s="127"/>
      <c r="E429" s="128"/>
      <c r="F429" s="126"/>
    </row>
    <row r="430" spans="2:6" ht="15">
      <c r="B430" s="126"/>
      <c r="C430" s="126"/>
      <c r="D430" s="127"/>
      <c r="E430" s="128"/>
      <c r="F430" s="126"/>
    </row>
    <row r="431" spans="2:6" ht="15">
      <c r="B431" s="126"/>
      <c r="C431" s="126"/>
      <c r="D431" s="127"/>
      <c r="E431" s="128"/>
      <c r="F431" s="126"/>
    </row>
    <row r="432" spans="2:6" ht="15">
      <c r="B432" s="126"/>
      <c r="C432" s="126"/>
      <c r="D432" s="127"/>
      <c r="E432" s="128"/>
      <c r="F432" s="126"/>
    </row>
    <row r="433" spans="2:6" ht="15">
      <c r="B433" s="126"/>
      <c r="C433" s="126"/>
      <c r="D433" s="127"/>
      <c r="E433" s="128"/>
      <c r="F433" s="126"/>
    </row>
    <row r="434" spans="2:6" ht="15">
      <c r="B434" s="126"/>
      <c r="C434" s="126"/>
      <c r="D434" s="127"/>
      <c r="E434" s="128"/>
      <c r="F434" s="126"/>
    </row>
    <row r="435" spans="2:6" ht="15">
      <c r="B435" s="126"/>
      <c r="C435" s="126"/>
      <c r="D435" s="127"/>
      <c r="E435" s="128"/>
      <c r="F435" s="126"/>
    </row>
    <row r="436" spans="2:6" ht="15">
      <c r="B436" s="126"/>
      <c r="C436" s="126"/>
      <c r="D436" s="127"/>
      <c r="E436" s="128"/>
      <c r="F436" s="126"/>
    </row>
    <row r="437" spans="2:6" ht="15">
      <c r="B437" s="126"/>
      <c r="C437" s="126"/>
      <c r="D437" s="127"/>
      <c r="E437" s="128"/>
      <c r="F437" s="126"/>
    </row>
    <row r="438" spans="2:6" ht="15">
      <c r="B438" s="126"/>
      <c r="C438" s="126"/>
      <c r="D438" s="127"/>
      <c r="E438" s="128"/>
      <c r="F438" s="126"/>
    </row>
    <row r="439" spans="2:6" ht="15">
      <c r="B439" s="126"/>
      <c r="C439" s="126"/>
      <c r="D439" s="127"/>
      <c r="E439" s="128"/>
      <c r="F439" s="126"/>
    </row>
    <row r="440" spans="2:6" ht="15">
      <c r="B440" s="126"/>
      <c r="C440" s="126"/>
      <c r="D440" s="127"/>
      <c r="E440" s="128"/>
      <c r="F440" s="126"/>
    </row>
    <row r="441" spans="2:6" ht="15">
      <c r="B441" s="126"/>
      <c r="C441" s="126"/>
      <c r="D441" s="127"/>
      <c r="E441" s="128"/>
      <c r="F441" s="126"/>
    </row>
    <row r="442" spans="2:6" ht="15">
      <c r="B442" s="126"/>
      <c r="C442" s="126"/>
      <c r="D442" s="127"/>
      <c r="E442" s="128"/>
      <c r="F442" s="126"/>
    </row>
    <row r="443" spans="2:6" ht="15">
      <c r="B443" s="126"/>
      <c r="C443" s="126"/>
      <c r="D443" s="127"/>
      <c r="E443" s="128"/>
      <c r="F443" s="126"/>
    </row>
    <row r="444" spans="2:6" ht="15">
      <c r="B444" s="126"/>
      <c r="C444" s="126"/>
      <c r="D444" s="127"/>
      <c r="E444" s="128"/>
      <c r="F444" s="126"/>
    </row>
    <row r="445" spans="2:6" ht="15">
      <c r="B445" s="126"/>
      <c r="C445" s="126"/>
      <c r="D445" s="127"/>
      <c r="E445" s="128"/>
      <c r="F445" s="126"/>
    </row>
    <row r="446" spans="2:6" ht="15">
      <c r="B446" s="126"/>
      <c r="C446" s="126"/>
      <c r="D446" s="127"/>
      <c r="E446" s="128"/>
      <c r="F446" s="126"/>
    </row>
    <row r="447" spans="2:6" ht="15">
      <c r="B447" s="126"/>
      <c r="C447" s="126"/>
      <c r="D447" s="127"/>
      <c r="E447" s="128"/>
      <c r="F447" s="126"/>
    </row>
    <row r="448" spans="2:6" ht="15">
      <c r="B448" s="126"/>
      <c r="C448" s="126"/>
      <c r="D448" s="127"/>
      <c r="E448" s="128"/>
      <c r="F448" s="126"/>
    </row>
    <row r="449" spans="2:6" ht="15">
      <c r="B449" s="126"/>
      <c r="C449" s="126"/>
      <c r="D449" s="127"/>
      <c r="E449" s="128"/>
      <c r="F449" s="126"/>
    </row>
    <row r="450" spans="2:6" ht="15">
      <c r="B450" s="126"/>
      <c r="C450" s="126"/>
      <c r="D450" s="127"/>
      <c r="E450" s="128"/>
      <c r="F450" s="126"/>
    </row>
    <row r="451" spans="2:6" ht="15">
      <c r="B451" s="126"/>
      <c r="C451" s="126"/>
      <c r="D451" s="127"/>
      <c r="E451" s="128"/>
      <c r="F451" s="126"/>
    </row>
    <row r="452" spans="2:6" ht="15">
      <c r="B452" s="126"/>
      <c r="C452" s="126"/>
      <c r="D452" s="127"/>
      <c r="E452" s="128"/>
      <c r="F452" s="126"/>
    </row>
    <row r="453" spans="2:6" ht="15">
      <c r="B453" s="126"/>
      <c r="C453" s="126"/>
      <c r="D453" s="127"/>
      <c r="E453" s="128"/>
      <c r="F453" s="126"/>
    </row>
    <row r="454" spans="2:6" ht="15">
      <c r="B454" s="126"/>
      <c r="C454" s="126"/>
      <c r="D454" s="127"/>
      <c r="E454" s="128"/>
      <c r="F454" s="126"/>
    </row>
    <row r="455" spans="2:6" ht="15">
      <c r="B455" s="126"/>
      <c r="C455" s="126"/>
      <c r="D455" s="127"/>
      <c r="E455" s="128"/>
      <c r="F455" s="126"/>
    </row>
    <row r="456" spans="2:6" ht="15">
      <c r="B456" s="126"/>
      <c r="C456" s="126"/>
      <c r="D456" s="127"/>
      <c r="E456" s="128"/>
      <c r="F456" s="126"/>
    </row>
    <row r="457" spans="2:6" ht="15">
      <c r="B457" s="126"/>
      <c r="C457" s="126"/>
      <c r="D457" s="127"/>
      <c r="E457" s="128"/>
      <c r="F457" s="126"/>
    </row>
    <row r="458" spans="2:6" ht="15">
      <c r="B458" s="126"/>
      <c r="C458" s="126"/>
      <c r="D458" s="127"/>
      <c r="E458" s="128"/>
      <c r="F458" s="126"/>
    </row>
    <row r="459" spans="2:6" ht="15">
      <c r="B459" s="126"/>
      <c r="C459" s="126"/>
      <c r="D459" s="127"/>
      <c r="E459" s="128"/>
      <c r="F459" s="126"/>
    </row>
    <row r="460" spans="2:6" ht="15">
      <c r="B460" s="126"/>
      <c r="C460" s="126"/>
      <c r="D460" s="127"/>
      <c r="E460" s="128"/>
      <c r="F460" s="126"/>
    </row>
    <row r="461" spans="2:6" ht="15">
      <c r="B461" s="126"/>
      <c r="C461" s="126"/>
      <c r="D461" s="127"/>
      <c r="E461" s="128"/>
      <c r="F461" s="126"/>
    </row>
    <row r="462" spans="2:6" ht="15">
      <c r="B462" s="126"/>
      <c r="C462" s="126"/>
      <c r="D462" s="127"/>
      <c r="E462" s="128"/>
      <c r="F462" s="126"/>
    </row>
    <row r="463" spans="2:6" ht="15">
      <c r="B463" s="126"/>
      <c r="C463" s="126"/>
      <c r="D463" s="127"/>
      <c r="E463" s="128"/>
      <c r="F463" s="126"/>
    </row>
    <row r="464" spans="2:6" ht="15">
      <c r="B464" s="126"/>
      <c r="C464" s="126"/>
      <c r="D464" s="127"/>
      <c r="E464" s="128"/>
      <c r="F464" s="126"/>
    </row>
    <row r="465" spans="2:6" ht="15">
      <c r="B465" s="126"/>
      <c r="C465" s="126"/>
      <c r="D465" s="127"/>
      <c r="E465" s="128"/>
      <c r="F465" s="126"/>
    </row>
    <row r="466" spans="2:6" ht="15">
      <c r="B466" s="126"/>
      <c r="C466" s="126"/>
      <c r="D466" s="127"/>
      <c r="E466" s="128"/>
      <c r="F466" s="126"/>
    </row>
    <row r="467" spans="2:6" ht="15">
      <c r="B467" s="126"/>
      <c r="C467" s="126"/>
      <c r="D467" s="127"/>
      <c r="E467" s="128"/>
      <c r="F467" s="126"/>
    </row>
    <row r="468" spans="2:6" ht="15">
      <c r="B468" s="126"/>
      <c r="C468" s="126"/>
      <c r="D468" s="127"/>
      <c r="E468" s="128"/>
      <c r="F468" s="126"/>
    </row>
    <row r="469" spans="2:6" ht="15">
      <c r="B469" s="126"/>
      <c r="C469" s="126"/>
      <c r="D469" s="127"/>
      <c r="E469" s="128"/>
      <c r="F469" s="126"/>
    </row>
    <row r="470" spans="2:6" ht="15">
      <c r="B470" s="126"/>
      <c r="C470" s="126"/>
      <c r="D470" s="127"/>
      <c r="E470" s="128"/>
      <c r="F470" s="126"/>
    </row>
    <row r="471" spans="2:6" ht="15">
      <c r="B471" s="126"/>
      <c r="C471" s="126"/>
      <c r="D471" s="127"/>
      <c r="E471" s="128"/>
      <c r="F471" s="126"/>
    </row>
    <row r="472" spans="2:6" ht="15">
      <c r="B472" s="126"/>
      <c r="C472" s="126"/>
      <c r="D472" s="127"/>
      <c r="E472" s="128"/>
      <c r="F472" s="126"/>
    </row>
    <row r="473" spans="2:6" ht="15">
      <c r="B473" s="126"/>
      <c r="C473" s="126"/>
      <c r="D473" s="127"/>
      <c r="E473" s="128"/>
      <c r="F473" s="126"/>
    </row>
    <row r="474" spans="2:6" ht="15">
      <c r="B474" s="126"/>
      <c r="C474" s="126"/>
      <c r="D474" s="127"/>
      <c r="E474" s="128"/>
      <c r="F474" s="126"/>
    </row>
    <row r="475" spans="2:6" ht="15">
      <c r="B475" s="126"/>
      <c r="C475" s="126"/>
      <c r="D475" s="127"/>
      <c r="E475" s="128"/>
      <c r="F475" s="126"/>
    </row>
    <row r="476" spans="2:6" ht="15">
      <c r="B476" s="126"/>
      <c r="C476" s="126"/>
      <c r="D476" s="127"/>
      <c r="E476" s="128"/>
      <c r="F476" s="126"/>
    </row>
    <row r="477" spans="2:6" ht="15">
      <c r="B477" s="126"/>
      <c r="C477" s="126"/>
      <c r="D477" s="127"/>
      <c r="E477" s="128"/>
      <c r="F477" s="126"/>
    </row>
    <row r="478" spans="2:6" ht="15">
      <c r="B478" s="126"/>
      <c r="C478" s="126"/>
      <c r="D478" s="127"/>
      <c r="E478" s="128"/>
      <c r="F478" s="126"/>
    </row>
    <row r="479" spans="2:6" ht="15">
      <c r="B479" s="126"/>
      <c r="C479" s="126"/>
      <c r="D479" s="127"/>
      <c r="E479" s="128"/>
      <c r="F479" s="126"/>
    </row>
    <row r="480" spans="2:6" ht="15">
      <c r="B480" s="126"/>
      <c r="C480" s="126"/>
      <c r="D480" s="127"/>
      <c r="E480" s="128"/>
      <c r="F480" s="126"/>
    </row>
    <row r="481" spans="2:6" ht="15">
      <c r="B481" s="126"/>
      <c r="C481" s="126"/>
      <c r="D481" s="127"/>
      <c r="E481" s="128"/>
      <c r="F481" s="126"/>
    </row>
    <row r="482" spans="2:6" ht="15">
      <c r="B482" s="126"/>
      <c r="C482" s="126"/>
      <c r="D482" s="127"/>
      <c r="E482" s="128"/>
      <c r="F482" s="126"/>
    </row>
    <row r="483" spans="2:6" ht="15">
      <c r="B483" s="126"/>
      <c r="C483" s="126"/>
      <c r="D483" s="127"/>
      <c r="E483" s="128"/>
      <c r="F483" s="126"/>
    </row>
    <row r="484" spans="2:6" ht="15">
      <c r="B484" s="126"/>
      <c r="C484" s="126"/>
      <c r="D484" s="127"/>
      <c r="E484" s="128"/>
      <c r="F484" s="126"/>
    </row>
    <row r="485" spans="2:6" ht="15">
      <c r="B485" s="126"/>
      <c r="C485" s="126"/>
      <c r="D485" s="127"/>
      <c r="E485" s="128"/>
      <c r="F485" s="126"/>
    </row>
    <row r="486" spans="2:6" ht="15">
      <c r="B486" s="126"/>
      <c r="C486" s="126"/>
      <c r="D486" s="127"/>
      <c r="E486" s="128"/>
      <c r="F486" s="126"/>
    </row>
    <row r="487" spans="2:6" ht="15">
      <c r="B487" s="126"/>
      <c r="C487" s="126"/>
      <c r="D487" s="127"/>
      <c r="E487" s="128"/>
      <c r="F487" s="126"/>
    </row>
    <row r="488" spans="2:6" ht="15">
      <c r="B488" s="126"/>
      <c r="C488" s="126"/>
      <c r="D488" s="127"/>
      <c r="E488" s="128"/>
      <c r="F488" s="126"/>
    </row>
    <row r="489" spans="2:6" ht="15">
      <c r="B489" s="126"/>
      <c r="C489" s="126"/>
      <c r="D489" s="127"/>
      <c r="E489" s="128"/>
      <c r="F489" s="126"/>
    </row>
    <row r="490" spans="2:6" ht="15">
      <c r="B490" s="126"/>
      <c r="C490" s="126"/>
      <c r="D490" s="127"/>
      <c r="E490" s="128"/>
      <c r="F490" s="126"/>
    </row>
    <row r="491" spans="2:6" ht="15">
      <c r="B491" s="126"/>
      <c r="C491" s="126"/>
      <c r="D491" s="127"/>
      <c r="E491" s="128"/>
      <c r="F491" s="126"/>
    </row>
    <row r="492" spans="2:6" ht="15">
      <c r="B492" s="126"/>
      <c r="C492" s="126"/>
      <c r="D492" s="127"/>
      <c r="E492" s="128"/>
      <c r="F492" s="126"/>
    </row>
    <row r="493" spans="2:6" ht="15">
      <c r="B493" s="126"/>
      <c r="C493" s="126"/>
      <c r="D493" s="127"/>
      <c r="E493" s="128"/>
      <c r="F493" s="126"/>
    </row>
    <row r="494" spans="2:6" ht="15">
      <c r="B494" s="126"/>
      <c r="C494" s="126"/>
      <c r="D494" s="127"/>
      <c r="E494" s="128"/>
      <c r="F494" s="126"/>
    </row>
    <row r="495" spans="2:6" ht="15">
      <c r="B495" s="126"/>
      <c r="C495" s="126"/>
      <c r="D495" s="127"/>
      <c r="E495" s="128"/>
      <c r="F495" s="126"/>
    </row>
    <row r="496" spans="2:6" ht="15">
      <c r="B496" s="126"/>
      <c r="C496" s="126"/>
      <c r="D496" s="127"/>
      <c r="E496" s="128"/>
      <c r="F496" s="126"/>
    </row>
    <row r="497" spans="2:6" ht="15">
      <c r="B497" s="126"/>
      <c r="C497" s="126"/>
      <c r="D497" s="127"/>
      <c r="E497" s="128"/>
      <c r="F497" s="126"/>
    </row>
    <row r="498" spans="2:6" ht="15">
      <c r="B498" s="126"/>
      <c r="C498" s="126"/>
      <c r="D498" s="127"/>
      <c r="E498" s="128"/>
      <c r="F498" s="126"/>
    </row>
    <row r="499" spans="2:6" ht="15">
      <c r="B499" s="126"/>
      <c r="C499" s="126"/>
      <c r="D499" s="127"/>
      <c r="E499" s="128"/>
      <c r="F499" s="126"/>
    </row>
    <row r="500" spans="2:6" ht="15">
      <c r="B500" s="126"/>
      <c r="C500" s="126"/>
      <c r="D500" s="127"/>
      <c r="E500" s="128"/>
      <c r="F500" s="126"/>
    </row>
    <row r="501" spans="2:6" ht="15">
      <c r="B501" s="126"/>
      <c r="C501" s="126"/>
      <c r="D501" s="127"/>
      <c r="E501" s="128"/>
      <c r="F501" s="126"/>
    </row>
    <row r="502" spans="2:6" ht="15">
      <c r="B502" s="126"/>
      <c r="C502" s="126"/>
      <c r="D502" s="127"/>
      <c r="E502" s="128"/>
      <c r="F502" s="126"/>
    </row>
  </sheetData>
  <sheetProtection/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1"/>
  <headerFooter alignWithMargins="0">
    <oddHeader>&amp;C&amp;14Sárisápi Borverseny - eredmények
&amp;10 2009. Február 27.</oddHeader>
    <oddFooter>&amp;C&amp;"Arial,Félkövér dőlt"&amp;P/&amp;N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 János</dc:creator>
  <cp:keywords/>
  <dc:description/>
  <cp:lastModifiedBy>Zsuzsa</cp:lastModifiedBy>
  <cp:lastPrinted>2010-03-01T13:46:21Z</cp:lastPrinted>
  <dcterms:created xsi:type="dcterms:W3CDTF">2008-01-18T07:42:48Z</dcterms:created>
  <dcterms:modified xsi:type="dcterms:W3CDTF">2010-03-02T15:40:45Z</dcterms:modified>
  <cp:category/>
  <cp:version/>
  <cp:contentType/>
  <cp:contentStatus/>
</cp:coreProperties>
</file>